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kagroinvest-my.sharepoint.com/personal/a_niklyushin_agroinvest_com/Documents/Documents/СТРОЙКА/296-21 Устройство гаражных ворот Красное/Сайт/"/>
    </mc:Choice>
  </mc:AlternateContent>
  <xr:revisionPtr revIDLastSave="2000" documentId="8_{F6C02616-8C7E-4670-8B2A-CF4675E898C9}" xr6:coauthVersionLast="45" xr6:coauthVersionMax="47" xr10:uidLastSave="{600DEE36-C94B-431A-9B63-E05999001D3E}"/>
  <bookViews>
    <workbookView xWindow="270" yWindow="600" windowWidth="28530" windowHeight="15600" xr2:uid="{6C16B2AF-BCCC-47C0-BF88-76A081C42A05}"/>
  </bookViews>
  <sheets>
    <sheet name="Лист1" sheetId="1" r:id="rId1"/>
    <sheet name="Лист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9" i="1" l="1"/>
  <c r="D17" i="1"/>
  <c r="D20" i="1"/>
  <c r="D18" i="1"/>
  <c r="D23" i="1"/>
  <c r="D26" i="1"/>
  <c r="D24" i="1"/>
  <c r="D25" i="1"/>
  <c r="D12" i="1"/>
  <c r="D22" i="1"/>
  <c r="D21" i="1"/>
  <c r="D14" i="1"/>
  <c r="D16" i="1"/>
  <c r="D15" i="1"/>
  <c r="D13" i="1"/>
  <c r="D11" i="1"/>
  <c r="D10" i="1"/>
  <c r="D9" i="1"/>
</calcChain>
</file>

<file path=xl/sharedStrings.xml><?xml version="1.0" encoding="utf-8"?>
<sst xmlns="http://schemas.openxmlformats.org/spreadsheetml/2006/main" count="65" uniqueCount="50">
  <si>
    <t>Приложение № 1 к ТЗ</t>
  </si>
  <si>
    <t xml:space="preserve">Ведомость объемов работ №1 "Автогаража на 6 боксов" литер 1-12, ООО "Новохоперск-АГРО Инвест" </t>
  </si>
  <si>
    <t>Объект недвижимого имущества расположены по адресу: Воронежская область, Новохоперский район, с. Красное, ул. Карла Маркса д.2А, на земельном участке с кадастровым № 36:17:2600003:190</t>
  </si>
  <si>
    <t xml:space="preserve"> "Автогараж на 6 боксов" литер 1-12, , входящий в состав объекта "Сервисная станция" в с. Красное</t>
  </si>
  <si>
    <t>№ п/п</t>
  </si>
  <si>
    <t>Наименование работ и затрат</t>
  </si>
  <si>
    <t>ед. изм</t>
  </si>
  <si>
    <t>кол-во</t>
  </si>
  <si>
    <t>Устройство гаражных ворот</t>
  </si>
  <si>
    <t>1</t>
  </si>
  <si>
    <t>Демонтаж ворот гаражных, размер 3х3,5 м</t>
  </si>
  <si>
    <t>шт</t>
  </si>
  <si>
    <t>металлическая рама, обшиты досками</t>
  </si>
  <si>
    <t>2</t>
  </si>
  <si>
    <t>Изготовление ворот металлических согл. схемы</t>
  </si>
  <si>
    <t>уголок 75*5 мм</t>
  </si>
  <si>
    <t>т</t>
  </si>
  <si>
    <t>рама</t>
  </si>
  <si>
    <t>полоса 40*4 мм</t>
  </si>
  <si>
    <t>труба 60*60*3 мм</t>
  </si>
  <si>
    <t>створки</t>
  </si>
  <si>
    <t>сталь листовая толщ. 2 мм, ХК</t>
  </si>
  <si>
    <t>зашивка ворот</t>
  </si>
  <si>
    <t>круг ф 20 мм</t>
  </si>
  <si>
    <t>кг</t>
  </si>
  <si>
    <t>засовы и навесы</t>
  </si>
  <si>
    <t>круг ф 12 мм</t>
  </si>
  <si>
    <t xml:space="preserve">засовы </t>
  </si>
  <si>
    <t>труба 22*2 мм</t>
  </si>
  <si>
    <t>3</t>
  </si>
  <si>
    <t>огрунтовка металлоконструкций</t>
  </si>
  <si>
    <t>м2</t>
  </si>
  <si>
    <t>грунт ГФ-021</t>
  </si>
  <si>
    <t>100г/м2</t>
  </si>
  <si>
    <t>4</t>
  </si>
  <si>
    <t>окраска металлоконструкций за 2 раза</t>
  </si>
  <si>
    <t>эмаль ПФ-115</t>
  </si>
  <si>
    <t>100г/м2 за 1 раз</t>
  </si>
  <si>
    <t>пеноплекс б=50 мм</t>
  </si>
  <si>
    <t>м3</t>
  </si>
  <si>
    <t>утепление</t>
  </si>
  <si>
    <t>сталь оцинкованная б=0,55 мм</t>
  </si>
  <si>
    <t>обшивка изнутри</t>
  </si>
  <si>
    <t xml:space="preserve">саморез по металлу СММ 4.2х16 со сверлом с прессшайбой </t>
  </si>
  <si>
    <t>электроды УОНИ 4 мм</t>
  </si>
  <si>
    <t>5</t>
  </si>
  <si>
    <t>Монтаж ворот гаражных, размер 3*3,5 м</t>
  </si>
  <si>
    <t>6</t>
  </si>
  <si>
    <t>работа автокрана</t>
  </si>
  <si>
    <t>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</si>
</sst>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5" fillId="0" borderId="0" xfId="0" applyFont="1"/>
    <xf numFmtId="4" fontId="2" fillId="2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49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D09C1-E523-4F0F-9F6E-588AC2F36C0D}">
  <dimension ref="A1:L35"/>
  <sheetViews>
    <sheetView tabSelected="1" workbookViewId="0">
      <selection activeCell="A3" sqref="A3:D3"/>
    </sheetView>
  </sheetViews>
  <sheetFormatPr defaultRowHeight="15.75" x14ac:dyDescent="0.25"/>
  <cols>
    <col min="1" max="1" width="9.140625" style="3"/>
    <col min="2" max="2" width="64" style="3" customWidth="1"/>
    <col min="3" max="3" width="15.140625" style="3" customWidth="1"/>
    <col min="4" max="4" width="16.42578125" style="3" customWidth="1"/>
    <col min="5" max="5" width="9.140625" style="3" customWidth="1"/>
    <col min="6" max="16384" width="9.140625" style="3"/>
  </cols>
  <sheetData>
    <row r="1" spans="1:12" x14ac:dyDescent="0.25">
      <c r="D1" s="1" t="s">
        <v>0</v>
      </c>
    </row>
    <row r="2" spans="1:12" ht="41.25" customHeight="1" x14ac:dyDescent="0.25">
      <c r="A2" s="24" t="s">
        <v>1</v>
      </c>
      <c r="B2" s="24"/>
      <c r="C2" s="24"/>
      <c r="D2" s="24"/>
      <c r="E2" s="2"/>
      <c r="F2" s="2"/>
      <c r="G2" s="2"/>
      <c r="H2" s="2"/>
    </row>
    <row r="3" spans="1:12" ht="45.75" customHeight="1" x14ac:dyDescent="0.25">
      <c r="A3" s="27" t="s">
        <v>2</v>
      </c>
      <c r="B3" s="27"/>
      <c r="C3" s="27"/>
      <c r="D3" s="27"/>
    </row>
    <row r="4" spans="1:12" ht="31.5" customHeight="1" x14ac:dyDescent="0.25">
      <c r="A4" s="28" t="s">
        <v>3</v>
      </c>
      <c r="B4" s="28"/>
      <c r="C4" s="28"/>
      <c r="D4" s="28"/>
      <c r="G4" s="4"/>
    </row>
    <row r="5" spans="1:12" ht="40.5" customHeight="1" x14ac:dyDescent="0.25">
      <c r="A5" s="26" t="s">
        <v>4</v>
      </c>
      <c r="B5" s="26" t="s">
        <v>5</v>
      </c>
      <c r="C5" s="26" t="s">
        <v>6</v>
      </c>
      <c r="D5" s="25" t="s">
        <v>7</v>
      </c>
      <c r="G5" s="4"/>
    </row>
    <row r="6" spans="1:12" x14ac:dyDescent="0.25">
      <c r="A6" s="29"/>
      <c r="B6" s="29"/>
      <c r="C6" s="29"/>
      <c r="D6" s="26"/>
    </row>
    <row r="7" spans="1:12" ht="18.75" x14ac:dyDescent="0.25">
      <c r="A7" s="21" t="s">
        <v>8</v>
      </c>
      <c r="B7" s="22"/>
      <c r="C7" s="22"/>
      <c r="D7" s="23"/>
    </row>
    <row r="8" spans="1:12" ht="20.25" customHeight="1" x14ac:dyDescent="0.25">
      <c r="A8" s="8" t="s">
        <v>9</v>
      </c>
      <c r="B8" s="9" t="s">
        <v>10</v>
      </c>
      <c r="C8" s="10" t="s">
        <v>11</v>
      </c>
      <c r="D8" s="11">
        <v>1</v>
      </c>
      <c r="F8" s="3" t="s">
        <v>12</v>
      </c>
    </row>
    <row r="9" spans="1:12" x14ac:dyDescent="0.25">
      <c r="A9" s="8" t="s">
        <v>13</v>
      </c>
      <c r="B9" s="9" t="s">
        <v>14</v>
      </c>
      <c r="C9" s="10" t="s">
        <v>11</v>
      </c>
      <c r="D9" s="11">
        <f>1</f>
        <v>1</v>
      </c>
    </row>
    <row r="10" spans="1:12" x14ac:dyDescent="0.25">
      <c r="A10" s="8"/>
      <c r="B10" s="9" t="s">
        <v>15</v>
      </c>
      <c r="C10" s="10" t="s">
        <v>16</v>
      </c>
      <c r="D10" s="11">
        <f>(3*4+4.5*4)*0.0058</f>
        <v>0.17399999999999999</v>
      </c>
      <c r="E10" s="3" t="s">
        <v>17</v>
      </c>
    </row>
    <row r="11" spans="1:12" s="5" customFormat="1" x14ac:dyDescent="0.25">
      <c r="A11" s="8"/>
      <c r="B11" s="9" t="s">
        <v>18</v>
      </c>
      <c r="C11" s="10" t="s">
        <v>16</v>
      </c>
      <c r="D11" s="11">
        <f>22*0.4*0.00126</f>
        <v>1.1088000000000001E-2</v>
      </c>
      <c r="E11" s="3" t="s">
        <v>17</v>
      </c>
    </row>
    <row r="12" spans="1:12" s="5" customFormat="1" x14ac:dyDescent="0.25">
      <c r="A12" s="8"/>
      <c r="B12" s="9" t="s">
        <v>19</v>
      </c>
      <c r="C12" s="10" t="s">
        <v>16</v>
      </c>
      <c r="D12" s="11">
        <f>20*0.005248</f>
        <v>0.10496</v>
      </c>
      <c r="E12" s="3" t="s">
        <v>20</v>
      </c>
    </row>
    <row r="13" spans="1:12" x14ac:dyDescent="0.25">
      <c r="A13" s="8"/>
      <c r="B13" s="9" t="s">
        <v>21</v>
      </c>
      <c r="C13" s="10" t="s">
        <v>16</v>
      </c>
      <c r="D13" s="11">
        <f>0.18</f>
        <v>0.18</v>
      </c>
      <c r="E13" s="3" t="s">
        <v>22</v>
      </c>
    </row>
    <row r="14" spans="1:12" x14ac:dyDescent="0.25">
      <c r="A14" s="8"/>
      <c r="B14" s="9" t="s">
        <v>23</v>
      </c>
      <c r="C14" s="10" t="s">
        <v>24</v>
      </c>
      <c r="D14" s="10">
        <f>8</f>
        <v>8</v>
      </c>
      <c r="E14" s="3" t="s">
        <v>25</v>
      </c>
      <c r="I14" s="12"/>
      <c r="J14" s="12"/>
      <c r="K14" s="12"/>
      <c r="L14" s="12"/>
    </row>
    <row r="15" spans="1:12" x14ac:dyDescent="0.25">
      <c r="A15" s="8"/>
      <c r="B15" s="9" t="s">
        <v>26</v>
      </c>
      <c r="C15" s="10" t="s">
        <v>24</v>
      </c>
      <c r="D15" s="10">
        <f>2</f>
        <v>2</v>
      </c>
      <c r="E15" s="3" t="s">
        <v>27</v>
      </c>
      <c r="I15" s="12"/>
      <c r="J15" s="12"/>
      <c r="K15" s="12"/>
      <c r="L15" s="12"/>
    </row>
    <row r="16" spans="1:12" x14ac:dyDescent="0.25">
      <c r="A16" s="8"/>
      <c r="B16" s="9" t="s">
        <v>28</v>
      </c>
      <c r="C16" s="10" t="s">
        <v>24</v>
      </c>
      <c r="D16" s="11">
        <f>0.2</f>
        <v>0.2</v>
      </c>
      <c r="E16" s="3" t="s">
        <v>27</v>
      </c>
      <c r="I16" s="12"/>
      <c r="J16" s="12"/>
      <c r="K16" s="12"/>
      <c r="L16" s="12"/>
    </row>
    <row r="17" spans="1:12" x14ac:dyDescent="0.25">
      <c r="A17" s="8" t="s">
        <v>29</v>
      </c>
      <c r="B17" s="9" t="s">
        <v>30</v>
      </c>
      <c r="C17" s="10" t="s">
        <v>31</v>
      </c>
      <c r="D17" s="11">
        <f>39.57</f>
        <v>39.57</v>
      </c>
      <c r="I17" s="12"/>
      <c r="J17" s="12"/>
      <c r="K17" s="12"/>
      <c r="L17" s="12"/>
    </row>
    <row r="18" spans="1:12" x14ac:dyDescent="0.25">
      <c r="A18" s="8"/>
      <c r="B18" s="9" t="s">
        <v>32</v>
      </c>
      <c r="C18" s="10" t="s">
        <v>24</v>
      </c>
      <c r="D18" s="11">
        <f>31*0.1</f>
        <v>3.1</v>
      </c>
      <c r="E18" s="3" t="s">
        <v>33</v>
      </c>
      <c r="I18" s="12"/>
      <c r="J18" s="12"/>
      <c r="K18" s="12"/>
      <c r="L18" s="12"/>
    </row>
    <row r="19" spans="1:12" x14ac:dyDescent="0.25">
      <c r="A19" s="8" t="s">
        <v>34</v>
      </c>
      <c r="B19" s="9" t="s">
        <v>35</v>
      </c>
      <c r="C19" s="10" t="s">
        <v>31</v>
      </c>
      <c r="D19" s="11">
        <f>39.57</f>
        <v>39.57</v>
      </c>
      <c r="I19" s="12"/>
      <c r="J19" s="12"/>
      <c r="K19" s="12"/>
      <c r="L19" s="12"/>
    </row>
    <row r="20" spans="1:12" x14ac:dyDescent="0.25">
      <c r="A20" s="8"/>
      <c r="B20" s="9" t="s">
        <v>36</v>
      </c>
      <c r="C20" s="10" t="s">
        <v>24</v>
      </c>
      <c r="D20" s="11">
        <f>D19*0.2</f>
        <v>7.9140000000000006</v>
      </c>
      <c r="E20" s="3" t="s">
        <v>37</v>
      </c>
      <c r="I20" s="12"/>
      <c r="J20" s="12"/>
      <c r="K20" s="12"/>
      <c r="L20" s="12"/>
    </row>
    <row r="21" spans="1:12" x14ac:dyDescent="0.25">
      <c r="A21" s="8"/>
      <c r="B21" s="9" t="s">
        <v>38</v>
      </c>
      <c r="C21" s="10" t="s">
        <v>39</v>
      </c>
      <c r="D21" s="11">
        <f>0.525</f>
        <v>0.52500000000000002</v>
      </c>
      <c r="E21" s="3" t="s">
        <v>40</v>
      </c>
    </row>
    <row r="22" spans="1:12" x14ac:dyDescent="0.25">
      <c r="A22" s="8"/>
      <c r="B22" s="9" t="s">
        <v>41</v>
      </c>
      <c r="C22" s="10" t="s">
        <v>31</v>
      </c>
      <c r="D22" s="11">
        <f>3*3.5*1.1</f>
        <v>11.55</v>
      </c>
      <c r="E22" s="3" t="s">
        <v>42</v>
      </c>
    </row>
    <row r="23" spans="1:12" x14ac:dyDescent="0.25">
      <c r="A23" s="8"/>
      <c r="B23" s="9" t="s">
        <v>43</v>
      </c>
      <c r="C23" s="10" t="s">
        <v>11</v>
      </c>
      <c r="D23" s="11">
        <f>110</f>
        <v>110</v>
      </c>
    </row>
    <row r="24" spans="1:12" x14ac:dyDescent="0.25">
      <c r="A24" s="8"/>
      <c r="B24" s="9" t="s">
        <v>44</v>
      </c>
      <c r="C24" s="10" t="s">
        <v>24</v>
      </c>
      <c r="D24" s="11">
        <f>21*0.48</f>
        <v>10.08</v>
      </c>
    </row>
    <row r="25" spans="1:12" x14ac:dyDescent="0.25">
      <c r="A25" s="18" t="s">
        <v>45</v>
      </c>
      <c r="B25" s="19" t="s">
        <v>46</v>
      </c>
      <c r="C25" s="20" t="s">
        <v>16</v>
      </c>
      <c r="D25" s="6">
        <f>0.48</f>
        <v>0.48</v>
      </c>
    </row>
    <row r="26" spans="1:12" x14ac:dyDescent="0.25">
      <c r="A26" s="8" t="s">
        <v>47</v>
      </c>
      <c r="B26" s="7" t="s">
        <v>48</v>
      </c>
      <c r="C26" s="10" t="s">
        <v>49</v>
      </c>
      <c r="D26" s="11">
        <f>8</f>
        <v>8</v>
      </c>
    </row>
    <row r="27" spans="1:12" s="12" customFormat="1" x14ac:dyDescent="0.25">
      <c r="A27" s="13"/>
      <c r="B27" s="14"/>
      <c r="C27" s="15"/>
      <c r="D27" s="16"/>
    </row>
    <row r="28" spans="1:12" s="12" customFormat="1" x14ac:dyDescent="0.25">
      <c r="A28" s="13"/>
      <c r="B28" s="14"/>
      <c r="C28" s="15"/>
      <c r="D28" s="16"/>
    </row>
    <row r="29" spans="1:12" s="12" customFormat="1" x14ac:dyDescent="0.25">
      <c r="A29" s="13"/>
      <c r="B29" s="14"/>
      <c r="C29" s="15"/>
      <c r="D29" s="16"/>
    </row>
    <row r="30" spans="1:12" s="12" customFormat="1" x14ac:dyDescent="0.25">
      <c r="A30" s="13"/>
      <c r="B30" s="17"/>
      <c r="C30" s="15"/>
      <c r="D30" s="16"/>
    </row>
    <row r="31" spans="1:12" s="12" customFormat="1" x14ac:dyDescent="0.25">
      <c r="A31" s="13"/>
      <c r="B31" s="17"/>
      <c r="C31" s="15"/>
      <c r="D31" s="16"/>
    </row>
    <row r="32" spans="1:12" s="12" customFormat="1" x14ac:dyDescent="0.25">
      <c r="A32" s="13"/>
      <c r="B32" s="17"/>
      <c r="C32" s="15"/>
      <c r="D32" s="16"/>
    </row>
    <row r="33" spans="1:4" s="12" customFormat="1" x14ac:dyDescent="0.25">
      <c r="A33" s="13"/>
      <c r="B33" s="17"/>
      <c r="C33" s="15"/>
      <c r="D33" s="16"/>
    </row>
    <row r="34" spans="1:4" s="12" customFormat="1" x14ac:dyDescent="0.25">
      <c r="A34" s="13"/>
      <c r="B34" s="17"/>
      <c r="C34" s="15"/>
      <c r="D34" s="16"/>
    </row>
    <row r="35" spans="1:4" s="12" customFormat="1" x14ac:dyDescent="0.25">
      <c r="A35" s="13"/>
      <c r="B35" s="17"/>
      <c r="C35" s="15"/>
      <c r="D35" s="16"/>
    </row>
  </sheetData>
  <mergeCells count="8">
    <mergeCell ref="A7:D7"/>
    <mergeCell ref="A2:D2"/>
    <mergeCell ref="D5:D6"/>
    <mergeCell ref="A3:D3"/>
    <mergeCell ref="A4:D4"/>
    <mergeCell ref="A5:A6"/>
    <mergeCell ref="B5:B6"/>
    <mergeCell ref="C5:C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E05B9-6BE3-4E57-8DF8-9DABDE00C7F5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Черных Александр Иванович</dc:creator>
  <cp:keywords/>
  <dc:description/>
  <cp:lastModifiedBy>Никлюшин Александр Викторович</cp:lastModifiedBy>
  <cp:revision/>
  <dcterms:created xsi:type="dcterms:W3CDTF">2020-10-16T13:13:54Z</dcterms:created>
  <dcterms:modified xsi:type="dcterms:W3CDTF">2021-07-29T12:36:45Z</dcterms:modified>
  <cp:category/>
  <cp:contentStatus/>
</cp:coreProperties>
</file>