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ivanova\AppData\Local\Microsoft\Windows\INetCache\Content.Outlook\5VLW411J\"/>
    </mc:Choice>
  </mc:AlternateContent>
  <xr:revisionPtr revIDLastSave="0" documentId="13_ncr:1_{5F1894CD-E702-42EE-AD13-118F76A9840C}" xr6:coauthVersionLast="47" xr6:coauthVersionMax="47" xr10:uidLastSave="{00000000-0000-0000-0000-000000000000}"/>
  <bookViews>
    <workbookView xWindow="150" yWindow="390" windowWidth="28650" windowHeight="15600" xr2:uid="{A24EF4D4-7D0B-466A-AF27-EBA43612ED5E}"/>
  </bookViews>
  <sheets>
    <sheet name="Лист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6" i="3" l="1"/>
  <c r="D171" i="3"/>
  <c r="D162" i="3"/>
  <c r="D154" i="3"/>
  <c r="D146" i="3"/>
  <c r="D135" i="3"/>
  <c r="D103" i="3"/>
  <c r="D92" i="3"/>
  <c r="D76" i="3"/>
  <c r="D72" i="3"/>
  <c r="D61" i="3"/>
  <c r="D57" i="3"/>
  <c r="D54" i="3"/>
  <c r="D27" i="3"/>
  <c r="D20" i="3"/>
  <c r="D15" i="3"/>
</calcChain>
</file>

<file path=xl/sharedStrings.xml><?xml version="1.0" encoding="utf-8"?>
<sst xmlns="http://schemas.openxmlformats.org/spreadsheetml/2006/main" count="306" uniqueCount="210">
  <si>
    <t>№</t>
  </si>
  <si>
    <t>п/п</t>
  </si>
  <si>
    <t>Объект</t>
  </si>
  <si>
    <t>Площадь кв.м.</t>
  </si>
  <si>
    <t>ООО “Моршанск-АГРО-Инвест”</t>
  </si>
  <si>
    <t>1.</t>
  </si>
  <si>
    <t>Участок Веселое</t>
  </si>
  <si>
    <t>(Тамбовская область, Моршанский район с. Весёлое)</t>
  </si>
  <si>
    <t>1.1.</t>
  </si>
  <si>
    <t>Весовая</t>
  </si>
  <si>
    <t>1.2.</t>
  </si>
  <si>
    <t>Склад</t>
  </si>
  <si>
    <t>2.</t>
  </si>
  <si>
    <t>Участок Моршанск</t>
  </si>
  <si>
    <t>(Тамбовская область, Моршанский район п. Устьинский, ул. Солнечная, д. 1)</t>
  </si>
  <si>
    <t>2.1.</t>
  </si>
  <si>
    <t>Пост охраны</t>
  </si>
  <si>
    <t>3.</t>
  </si>
  <si>
    <t>Участок Погореловка</t>
  </si>
  <si>
    <t>(Тамбовская область, Моршанский район с. Погореловка)</t>
  </si>
  <si>
    <t>3.1.</t>
  </si>
  <si>
    <t>Здание офиса</t>
  </si>
  <si>
    <t>ООО “Сосновка-АГРО-Инвест”</t>
  </si>
  <si>
    <t>Участок Сосновка</t>
  </si>
  <si>
    <t>(Тамбовская обл., Сосновский р-н, р.п. Сосновка, ул. Колхозная, д. 67)</t>
  </si>
  <si>
    <t>Склад запасных частей</t>
  </si>
  <si>
    <t>ООО “Новохоперск-АГРО-Инвест”</t>
  </si>
  <si>
    <t>Новохоперский участок</t>
  </si>
  <si>
    <r>
      <t>(</t>
    </r>
    <r>
      <rPr>
        <i/>
        <sz val="9.5"/>
        <color rgb="FF000000"/>
        <rFont val="Times New Roman"/>
        <family val="1"/>
        <charset val="204"/>
      </rPr>
      <t>Воронежская обл.,</t>
    </r>
    <r>
      <rPr>
        <i/>
        <sz val="10"/>
        <color rgb="FF000000"/>
        <rFont val="Times New Roman"/>
        <family val="1"/>
        <charset val="204"/>
      </rPr>
      <t xml:space="preserve"> Новохоперский р-н, с. Красное, ул. Карла Маркса, д. 2А)</t>
    </r>
  </si>
  <si>
    <t>склад ТМЦ</t>
  </si>
  <si>
    <t>Грибановский участок</t>
  </si>
  <si>
    <t>(Воронежская обл., Грибановский р-н, с. Средний Крачан)</t>
  </si>
  <si>
    <t>Склад № 3</t>
  </si>
  <si>
    <t>ООО “Даниловка АгроИнвест”</t>
  </si>
  <si>
    <t>Участок Профсоюзник</t>
  </si>
  <si>
    <t>(Волгоградская область, Даниловский район, п. Профсоюзник, ул. Совхозная, д.1)</t>
  </si>
  <si>
    <t>Здание автогаража с пристройками</t>
  </si>
  <si>
    <t>Здание склада запчастей с пристройкой</t>
  </si>
  <si>
    <t>1.3.</t>
  </si>
  <si>
    <t>Здание МТМ</t>
  </si>
  <si>
    <t>1.4.</t>
  </si>
  <si>
    <t>1.5.</t>
  </si>
  <si>
    <t>Здание весовой</t>
  </si>
  <si>
    <t>1.6.</t>
  </si>
  <si>
    <t>Здание автогаража</t>
  </si>
  <si>
    <t>Участок Большевик</t>
  </si>
  <si>
    <t>(Волгоградская область, Еланский район, п. Большевик, Микрорайон1, д.12)</t>
  </si>
  <si>
    <t>2.2.</t>
  </si>
  <si>
    <t xml:space="preserve">Здание нефтебазы </t>
  </si>
  <si>
    <t>2.3.</t>
  </si>
  <si>
    <t>Склад для хранения зерна №17</t>
  </si>
  <si>
    <t>2.4.</t>
  </si>
  <si>
    <t xml:space="preserve">Здание мехтока </t>
  </si>
  <si>
    <t>2.5.</t>
  </si>
  <si>
    <t xml:space="preserve">Сооружение - автовесы с весовой </t>
  </si>
  <si>
    <t>2.6.</t>
  </si>
  <si>
    <t xml:space="preserve">Сооружение мехток </t>
  </si>
  <si>
    <t>2.7.</t>
  </si>
  <si>
    <t>2.8.</t>
  </si>
  <si>
    <t xml:space="preserve">Здание склада запасных частей №21 </t>
  </si>
  <si>
    <t>Плотников 1-й</t>
  </si>
  <si>
    <t xml:space="preserve">Здание МТМ с пристройками </t>
  </si>
  <si>
    <t>3.2.</t>
  </si>
  <si>
    <t xml:space="preserve">Здание теплой стоянки </t>
  </si>
  <si>
    <t>3.3.</t>
  </si>
  <si>
    <t xml:space="preserve">Здание автогаража №1 </t>
  </si>
  <si>
    <t>3.5.</t>
  </si>
  <si>
    <t xml:space="preserve">Сооружение - вагончик оператора </t>
  </si>
  <si>
    <t>3.6.</t>
  </si>
  <si>
    <t xml:space="preserve">Здание весовой </t>
  </si>
  <si>
    <t>3.7.</t>
  </si>
  <si>
    <t xml:space="preserve">Здание семенного зерносклада №1 </t>
  </si>
  <si>
    <t>3.8.</t>
  </si>
  <si>
    <t xml:space="preserve">Здание семенного зерносклада №2 с двумя навесами </t>
  </si>
  <si>
    <t>3.10.</t>
  </si>
  <si>
    <t>Здание фуражного склада №1</t>
  </si>
  <si>
    <t>ОАО «Еланский элеватор»</t>
  </si>
  <si>
    <t>(Волгоградская  обл.,  Еланский  р-он, р.п. Елань, ул. Варшавская, д. 19)</t>
  </si>
  <si>
    <t>Здания с деревянными конструкциями</t>
  </si>
  <si>
    <t>ООО “Данков-АгроИнвест”</t>
  </si>
  <si>
    <r>
      <t xml:space="preserve">Материальный склад </t>
    </r>
    <r>
      <rPr>
        <i/>
        <sz val="10"/>
        <color rgb="FF000000"/>
        <rFont val="Times New Roman"/>
        <family val="1"/>
        <charset val="204"/>
      </rPr>
      <t>(Липецкая обл., Данковский р-он, с. Спешнево-Ивановское, ул. Куйбышева, д.2)</t>
    </r>
  </si>
  <si>
    <r>
      <t xml:space="preserve">АБК с. Спешнево-Ивановское </t>
    </r>
    <r>
      <rPr>
        <i/>
        <sz val="10"/>
        <color rgb="FF000000"/>
        <rFont val="Times New Roman"/>
        <family val="1"/>
        <charset val="204"/>
      </rPr>
      <t>(Липецкая обл., Данковский р-он, с. Спешнево-Ивановское, ул. Куйбышева)</t>
    </r>
  </si>
  <si>
    <t>4.</t>
  </si>
  <si>
    <r>
      <t xml:space="preserve">АБК c. Березовка </t>
    </r>
    <r>
      <rPr>
        <i/>
        <sz val="10"/>
        <color rgb="FF000000"/>
        <rFont val="Times New Roman"/>
        <family val="1"/>
        <charset val="204"/>
      </rPr>
      <t>(Липецкая обл., Данковский р-он, с. Березовка)</t>
    </r>
  </si>
  <si>
    <t>ООО «АгроИнвест-Ракшинский элеватор»</t>
  </si>
  <si>
    <t>(Тамбовская область, Моршанский район, поселок Центральный, Хлебная улица, дом 1)</t>
  </si>
  <si>
    <t>Зерновой склад №1</t>
  </si>
  <si>
    <t>Зерновой склад №6</t>
  </si>
  <si>
    <t>Зерновой склад №7</t>
  </si>
  <si>
    <t>5.</t>
  </si>
  <si>
    <t>Материальный склад</t>
  </si>
  <si>
    <t>6.</t>
  </si>
  <si>
    <t>Водонапорная башня</t>
  </si>
  <si>
    <t>7.</t>
  </si>
  <si>
    <t>Раздевалка/душевая</t>
  </si>
  <si>
    <t>8.</t>
  </si>
  <si>
    <t>Электроцех/гараж</t>
  </si>
  <si>
    <t>9.</t>
  </si>
  <si>
    <t>Механический цех</t>
  </si>
  <si>
    <t>АО “АПГ Лебедянский элеватор”</t>
  </si>
  <si>
    <t>(Липецкая обл., город Лебедянь, ул. Привокзальная, д.1)</t>
  </si>
  <si>
    <t>Склад № 9</t>
  </si>
  <si>
    <t>Склад № 17</t>
  </si>
  <si>
    <t xml:space="preserve">Проверка состояния огнезащитной обработки (пропитки) </t>
  </si>
  <si>
    <t>16 объектов</t>
  </si>
  <si>
    <t>ООО «АгроИнвест-Моршанский элеватор»</t>
  </si>
  <si>
    <t>(Тамбовская обл., Моршанский р-н, гор. Моршанск, ул. Промышленная, д. 14)</t>
  </si>
  <si>
    <t>Склад 1</t>
  </si>
  <si>
    <t>Склад 2</t>
  </si>
  <si>
    <t>Склад 3</t>
  </si>
  <si>
    <t>Склад 6</t>
  </si>
  <si>
    <t>Склад 7</t>
  </si>
  <si>
    <t>Склад 8</t>
  </si>
  <si>
    <t>Склад 10</t>
  </si>
  <si>
    <t>Склад 11</t>
  </si>
  <si>
    <t>10.</t>
  </si>
  <si>
    <t>Склад 12</t>
  </si>
  <si>
    <t>11.</t>
  </si>
  <si>
    <t>Здание весовой, лаборатории м КПП</t>
  </si>
  <si>
    <t>12.</t>
  </si>
  <si>
    <t>Электромастерская</t>
  </si>
  <si>
    <t>13.</t>
  </si>
  <si>
    <t>Административное здание</t>
  </si>
  <si>
    <t>ООО “АГРОЛИПЕЦК”</t>
  </si>
  <si>
    <t>Участок Завальное</t>
  </si>
  <si>
    <t>(Липецкая обл., Усманский р-н, с. Завальное, ул. Ленина, д. 115)</t>
  </si>
  <si>
    <t>Административное здание с. Завальное</t>
  </si>
  <si>
    <t>Ток Никольское</t>
  </si>
  <si>
    <t>(Липецкая область, Усманский район, Никольский сельсовет, с. Никольское)</t>
  </si>
  <si>
    <t>КПП</t>
  </si>
  <si>
    <t>Склад №1 (зерносклад)</t>
  </si>
  <si>
    <t>Участок Аксай 1</t>
  </si>
  <si>
    <t>(Липецкая область, Усманский район, Октябрьский сельсовет, с. Аксай, ул. Центральная)</t>
  </si>
  <si>
    <t xml:space="preserve"> 3.1.</t>
  </si>
  <si>
    <t>ООО “Елань-АгроИнвест”</t>
  </si>
  <si>
    <t>Коминтерн (филиал №7)</t>
  </si>
  <si>
    <t>(Волгоградская область, р.п.Елань)</t>
  </si>
  <si>
    <t>Здание зернохранилища № 3</t>
  </si>
  <si>
    <t>Мех ток ЗАВ-20</t>
  </si>
  <si>
    <t>1.7.</t>
  </si>
  <si>
    <t>Мех ток ЗАВ-40</t>
  </si>
  <si>
    <t>1.8.</t>
  </si>
  <si>
    <t>Здание правления</t>
  </si>
  <si>
    <t>1.9.</t>
  </si>
  <si>
    <t>1.10.</t>
  </si>
  <si>
    <t>Здание склада запасных частей</t>
  </si>
  <si>
    <t>Здание столярного цеха</t>
  </si>
  <si>
    <t>1.12.</t>
  </si>
  <si>
    <t>Здание дома механизаторов</t>
  </si>
  <si>
    <t>Авангард (филиал №8)</t>
  </si>
  <si>
    <r>
      <t xml:space="preserve">Здание весовой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</si>
  <si>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Гараж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</si>
  <si>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Здание зерносклада 1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</si>
  <si>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Здание зерносклада 2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</si>
  <si>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Мехток ЗАВ-20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</si>
  <si>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Здание конторы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</si>
  <si>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r>
      <t xml:space="preserve">Здание машино-тракторной мастерской </t>
    </r>
    <r>
      <rPr>
        <i/>
        <sz val="10"/>
        <color theme="1"/>
        <rFont val="Times New Roman"/>
        <family val="1"/>
        <charset val="204"/>
      </rPr>
      <t>(Волгоградская область, р.п.Елань)</t>
    </r>
  </si>
  <si>
    <t>2.9.</t>
  </si>
  <si>
    <r>
      <t xml:space="preserve">Одноэтажное здание конторы </t>
    </r>
    <r>
      <rPr>
        <i/>
        <sz val="10"/>
        <color theme="1"/>
        <rFont val="Times New Roman"/>
        <family val="1"/>
        <charset val="204"/>
      </rPr>
      <t>(Волгоградская область, р.п.Елань нефтебаза)</t>
    </r>
  </si>
  <si>
    <t>2.10.</t>
  </si>
  <si>
    <r>
      <t xml:space="preserve">Здание столовой </t>
    </r>
    <r>
      <rPr>
        <i/>
        <sz val="10"/>
        <color theme="1"/>
        <rFont val="Times New Roman"/>
        <family val="1"/>
        <charset val="204"/>
      </rPr>
      <t>(Волгоградская область, Руднянский район, с. Большое Судачье)</t>
    </r>
  </si>
  <si>
    <t>2.11.</t>
  </si>
  <si>
    <r>
      <t xml:space="preserve">Здание склада запасных частей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</si>
  <si>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t>2.12.</t>
  </si>
  <si>
    <r>
      <t xml:space="preserve">Здание мехтока ЗАВ 20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</si>
  <si>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t>2.13.</t>
  </si>
  <si>
    <r>
      <t xml:space="preserve">Здание мехтока ЗАВ 25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</si>
  <si>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t>2.14.</t>
  </si>
  <si>
    <r>
      <t xml:space="preserve">Здание склада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</si>
  <si>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t>2.15.</t>
  </si>
  <si>
    <r>
      <t xml:space="preserve">Здание столярки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</si>
  <si>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r>
      <t xml:space="preserve">Административное здание </t>
    </r>
    <r>
      <rPr>
        <i/>
        <sz val="10"/>
        <color rgb="FF000000"/>
        <rFont val="Times New Roman"/>
        <family val="1"/>
        <charset val="204"/>
      </rPr>
      <t>(</t>
    </r>
    <r>
      <rPr>
        <i/>
        <sz val="10"/>
        <color theme="1"/>
        <rFont val="Times New Roman"/>
        <family val="1"/>
        <charset val="204"/>
      </rPr>
      <t>Волгоградская область, Руднянский район,</t>
    </r>
    <r>
      <rPr>
        <i/>
        <sz val="10"/>
        <color rgb="FF000000"/>
        <rFont val="Times New Roman"/>
        <family val="1"/>
        <charset val="204"/>
      </rPr>
      <t xml:space="preserve"> с. Матышево)</t>
    </r>
  </si>
  <si>
    <t>ООО «Руднянский Хлеб»</t>
  </si>
  <si>
    <t>(Волгоградская область, Руднянский район р.п. Рудня ул. Привокзальная д.34)</t>
  </si>
  <si>
    <t>Чердачное помещение выносной лаборатории</t>
  </si>
  <si>
    <t>Деревянные конструкции здания весовой с пристройками</t>
  </si>
  <si>
    <t>Чердачное помещение административного здания</t>
  </si>
  <si>
    <t>Чердачное помещение здания склада №1</t>
  </si>
  <si>
    <t>Чердачное помещение здания склада №3</t>
  </si>
  <si>
    <t>Чердачное помещение здания склада №4</t>
  </si>
  <si>
    <t>Деревянные конструкции здания склада с пристройками</t>
  </si>
  <si>
    <t>Деревянные конструкции здания склада</t>
  </si>
  <si>
    <t>ЗАО “Касторное-АГРО-Инвест”</t>
  </si>
  <si>
    <r>
      <t xml:space="preserve">Административное здание </t>
    </r>
    <r>
      <rPr>
        <i/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р.п. Касторное, ул. Буденного, д. 7</t>
    </r>
    <r>
      <rPr>
        <i/>
        <sz val="10"/>
        <color theme="1"/>
        <rFont val="Times New Roman"/>
        <family val="1"/>
        <charset val="204"/>
      </rPr>
      <t>)</t>
    </r>
  </si>
  <si>
    <r>
      <t xml:space="preserve">Гостиница </t>
    </r>
    <r>
      <rPr>
        <i/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р.п. Касторное, ул. Буденного, д. 9</t>
    </r>
    <r>
      <rPr>
        <i/>
        <sz val="10"/>
        <color theme="1"/>
        <rFont val="Times New Roman"/>
        <family val="1"/>
        <charset val="204"/>
      </rPr>
      <t>)</t>
    </r>
  </si>
  <si>
    <r>
      <t xml:space="preserve">Обменный склад </t>
    </r>
    <r>
      <rPr>
        <i/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р.п. Касторное, ул. Буденного</t>
    </r>
    <r>
      <rPr>
        <i/>
        <sz val="10"/>
        <color theme="1"/>
        <rFont val="Times New Roman"/>
        <family val="1"/>
        <charset val="204"/>
      </rPr>
      <t>)</t>
    </r>
  </si>
  <si>
    <r>
      <t xml:space="preserve">Профилакторий </t>
    </r>
    <r>
      <rPr>
        <i/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р.п. Касторное, ул. Буденного</t>
    </r>
    <r>
      <rPr>
        <i/>
        <sz val="10"/>
        <color theme="1"/>
        <rFont val="Times New Roman"/>
        <family val="1"/>
        <charset val="204"/>
      </rPr>
      <t>)</t>
    </r>
  </si>
  <si>
    <r>
      <t xml:space="preserve">Автогараж </t>
    </r>
    <r>
      <rPr>
        <i/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р.п. Касторное, ул. Буденного</t>
    </r>
    <r>
      <rPr>
        <i/>
        <sz val="10"/>
        <color theme="1"/>
        <rFont val="Times New Roman"/>
        <family val="1"/>
        <charset val="204"/>
      </rPr>
      <t>)</t>
    </r>
  </si>
  <si>
    <r>
      <t xml:space="preserve">Зерносклад № 6 </t>
    </r>
    <r>
      <rPr>
        <sz val="10"/>
        <color theme="1"/>
        <rFont val="Times New Roman"/>
        <family val="1"/>
        <charset val="204"/>
      </rPr>
      <t>(</t>
    </r>
    <r>
      <rPr>
        <i/>
        <sz val="10"/>
        <color rgb="FF000000"/>
        <rFont val="Times New Roman"/>
        <family val="1"/>
        <charset val="204"/>
      </rPr>
      <t>Курская обл., Касторенский р-н, Ленинский сельсовет)</t>
    </r>
  </si>
  <si>
    <t>ООО "Лев-Толстовское ХПП"</t>
  </si>
  <si>
    <t>(Липецкая обл., Лев-Толстовский р-н, п. Лев-Толстой, ул. 1-я Первомайская, д. 9)</t>
  </si>
  <si>
    <t>Склад № 2</t>
  </si>
  <si>
    <t>Склад №7</t>
  </si>
  <si>
    <t>Зерносклад № 1</t>
  </si>
  <si>
    <t>Зерносклад № 5</t>
  </si>
  <si>
    <t>Чердачное помещение здания КПП</t>
  </si>
  <si>
    <t>ООО «Политовское ХПП»</t>
  </si>
  <si>
    <t>(Липецкая область, Данковский район, ж/д ст. Политово)</t>
  </si>
  <si>
    <t>Склад № 1</t>
  </si>
  <si>
    <t>Склад № 4</t>
  </si>
  <si>
    <t>Склад № 8</t>
  </si>
  <si>
    <t>Склад № 10</t>
  </si>
  <si>
    <t>ООО “Становое-Агро-Инвест”</t>
  </si>
  <si>
    <r>
      <t>(Липецкая область, Становлянский район, с. Красная Пальна, ул. Центральная</t>
    </r>
    <r>
      <rPr>
        <sz val="12"/>
        <color theme="1"/>
        <rFont val="Times New Roman"/>
        <family val="1"/>
        <charset val="204"/>
      </rPr>
      <t>)</t>
    </r>
  </si>
  <si>
    <t>Офис</t>
  </si>
  <si>
    <t>Металлический склад</t>
  </si>
  <si>
    <t>Зерновой склад</t>
  </si>
  <si>
    <t>Приложение №1 Список объектов</t>
  </si>
  <si>
    <t>2.1.16.</t>
  </si>
  <si>
    <t>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</si>
</sst>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9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16" fontId="4" fillId="0" borderId="2" xfId="0" applyNumberFormat="1" applyFont="1" applyBorder="1" applyAlignment="1">
      <alignment vertical="center" wrapText="1"/>
    </xf>
    <xf numFmtId="17" fontId="4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Fill="1"/>
    <xf numFmtId="0" fontId="8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" fontId="4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18F8-FDA8-42C1-895A-F603269038D8}">
  <dimension ref="A1:D177"/>
  <sheetViews>
    <sheetView tabSelected="1" topLeftCell="A76" workbookViewId="0">
      <selection activeCell="K135" sqref="K135"/>
    </sheetView>
  </sheetViews>
  <sheetFormatPr defaultRowHeight="15" x14ac:dyDescent="0.25"/>
  <cols>
    <col min="2" max="2" width="49.7109375" customWidth="1"/>
    <col min="3" max="3" width="18" customWidth="1"/>
  </cols>
  <sheetData>
    <row r="1" spans="1:4" x14ac:dyDescent="0.25">
      <c r="B1" s="54" t="s">
        <v>207</v>
      </c>
    </row>
    <row r="2" spans="1:4" ht="15.75" thickBot="1" x14ac:dyDescent="0.3"/>
    <row r="3" spans="1:4" ht="15" customHeight="1" x14ac:dyDescent="0.25">
      <c r="A3" s="10" t="s">
        <v>0</v>
      </c>
      <c r="B3" s="52" t="s">
        <v>2</v>
      </c>
      <c r="C3" s="52" t="s">
        <v>3</v>
      </c>
    </row>
    <row r="4" spans="1:4" ht="15" customHeight="1" thickBot="1" x14ac:dyDescent="0.3">
      <c r="A4" s="11" t="s">
        <v>1</v>
      </c>
      <c r="B4" s="53"/>
      <c r="C4" s="53"/>
    </row>
    <row r="5" spans="1:4" ht="15" customHeight="1" thickBot="1" x14ac:dyDescent="0.3">
      <c r="A5" s="35" t="s">
        <v>4</v>
      </c>
      <c r="B5" s="36"/>
      <c r="C5" s="37"/>
    </row>
    <row r="6" spans="1:4" ht="15" customHeight="1" x14ac:dyDescent="0.25">
      <c r="A6" s="38" t="s">
        <v>5</v>
      </c>
      <c r="B6" s="40" t="s">
        <v>6</v>
      </c>
      <c r="C6" s="41"/>
    </row>
    <row r="7" spans="1:4" ht="15" customHeight="1" thickBot="1" x14ac:dyDescent="0.3">
      <c r="A7" s="39"/>
      <c r="B7" s="42" t="s">
        <v>7</v>
      </c>
      <c r="C7" s="43"/>
    </row>
    <row r="8" spans="1:4" ht="15" customHeight="1" thickBot="1" x14ac:dyDescent="0.3">
      <c r="A8" s="13" t="s">
        <v>8</v>
      </c>
      <c r="B8" s="1" t="s">
        <v>9</v>
      </c>
      <c r="C8" s="50">
        <v>150</v>
      </c>
    </row>
    <row r="9" spans="1:4" ht="15" customHeight="1" thickBot="1" x14ac:dyDescent="0.3">
      <c r="A9" s="13" t="s">
        <v>10</v>
      </c>
      <c r="B9" s="1" t="s">
        <v>11</v>
      </c>
      <c r="C9" s="51"/>
    </row>
    <row r="10" spans="1:4" ht="15" customHeight="1" x14ac:dyDescent="0.25">
      <c r="A10" s="38" t="s">
        <v>12</v>
      </c>
      <c r="B10" s="40" t="s">
        <v>13</v>
      </c>
      <c r="C10" s="41"/>
    </row>
    <row r="11" spans="1:4" ht="15" customHeight="1" thickBot="1" x14ac:dyDescent="0.3">
      <c r="A11" s="39"/>
      <c r="B11" s="42" t="s">
        <v>14</v>
      </c>
      <c r="C11" s="43"/>
    </row>
    <row r="12" spans="1:4" ht="15" customHeight="1" thickBot="1" x14ac:dyDescent="0.3">
      <c r="A12" s="13" t="s">
        <v>15</v>
      </c>
      <c r="B12" s="1" t="s">
        <v>16</v>
      </c>
      <c r="C12" s="2">
        <v>30</v>
      </c>
    </row>
    <row r="13" spans="1:4" ht="15" customHeight="1" x14ac:dyDescent="0.25">
      <c r="A13" s="38" t="s">
        <v>17</v>
      </c>
      <c r="B13" s="40" t="s">
        <v>18</v>
      </c>
      <c r="C13" s="41"/>
    </row>
    <row r="14" spans="1:4" ht="15" customHeight="1" thickBot="1" x14ac:dyDescent="0.3">
      <c r="A14" s="39"/>
      <c r="B14" s="42" t="s">
        <v>19</v>
      </c>
      <c r="C14" s="43"/>
    </row>
    <row r="15" spans="1:4" ht="15" customHeight="1" thickBot="1" x14ac:dyDescent="0.3">
      <c r="A15" s="13" t="s">
        <v>20</v>
      </c>
      <c r="B15" s="1" t="s">
        <v>21</v>
      </c>
      <c r="C15" s="2">
        <v>148.4</v>
      </c>
      <c r="D15">
        <f>SUM(C8,C12,C15)</f>
        <v>328.4</v>
      </c>
    </row>
    <row r="16" spans="1:4" ht="15" customHeight="1" thickBot="1" x14ac:dyDescent="0.3">
      <c r="A16" s="35" t="s">
        <v>22</v>
      </c>
      <c r="B16" s="36"/>
      <c r="C16" s="37"/>
    </row>
    <row r="17" spans="1:4" ht="15" customHeight="1" x14ac:dyDescent="0.25">
      <c r="A17" s="38" t="s">
        <v>5</v>
      </c>
      <c r="B17" s="40" t="s">
        <v>23</v>
      </c>
      <c r="C17" s="41"/>
    </row>
    <row r="18" spans="1:4" ht="15" customHeight="1" thickBot="1" x14ac:dyDescent="0.3">
      <c r="A18" s="39"/>
      <c r="B18" s="22" t="s">
        <v>24</v>
      </c>
      <c r="C18" s="24"/>
    </row>
    <row r="19" spans="1:4" ht="15" customHeight="1" thickBot="1" x14ac:dyDescent="0.3">
      <c r="A19" s="13" t="s">
        <v>8</v>
      </c>
      <c r="B19" s="1" t="s">
        <v>25</v>
      </c>
      <c r="C19" s="2">
        <v>262</v>
      </c>
    </row>
    <row r="20" spans="1:4" ht="15" customHeight="1" thickBot="1" x14ac:dyDescent="0.3">
      <c r="A20" s="13" t="s">
        <v>10</v>
      </c>
      <c r="B20" s="1" t="s">
        <v>21</v>
      </c>
      <c r="C20" s="2">
        <v>197.4</v>
      </c>
      <c r="D20">
        <f>SUM(C19:C20)</f>
        <v>459.4</v>
      </c>
    </row>
    <row r="21" spans="1:4" ht="15" customHeight="1" thickBot="1" x14ac:dyDescent="0.3">
      <c r="A21" s="35" t="s">
        <v>26</v>
      </c>
      <c r="B21" s="36"/>
      <c r="C21" s="37"/>
    </row>
    <row r="22" spans="1:4" ht="15" customHeight="1" x14ac:dyDescent="0.25">
      <c r="A22" s="38" t="s">
        <v>5</v>
      </c>
      <c r="B22" s="48" t="s">
        <v>27</v>
      </c>
      <c r="C22" s="49"/>
    </row>
    <row r="23" spans="1:4" ht="15" customHeight="1" thickBot="1" x14ac:dyDescent="0.3">
      <c r="A23" s="39"/>
      <c r="B23" s="22" t="s">
        <v>28</v>
      </c>
      <c r="C23" s="24"/>
    </row>
    <row r="24" spans="1:4" ht="15" customHeight="1" thickBot="1" x14ac:dyDescent="0.3">
      <c r="A24" s="13" t="s">
        <v>8</v>
      </c>
      <c r="B24" s="3" t="s">
        <v>29</v>
      </c>
      <c r="C24" s="2">
        <v>321.25</v>
      </c>
    </row>
    <row r="25" spans="1:4" ht="15" customHeight="1" x14ac:dyDescent="0.25">
      <c r="A25" s="38" t="s">
        <v>12</v>
      </c>
      <c r="B25" s="48" t="s">
        <v>30</v>
      </c>
      <c r="C25" s="49"/>
    </row>
    <row r="26" spans="1:4" ht="15" customHeight="1" thickBot="1" x14ac:dyDescent="0.3">
      <c r="A26" s="39"/>
      <c r="B26" s="22" t="s">
        <v>31</v>
      </c>
      <c r="C26" s="24"/>
    </row>
    <row r="27" spans="1:4" ht="15" customHeight="1" thickBot="1" x14ac:dyDescent="0.3">
      <c r="A27" s="13" t="s">
        <v>15</v>
      </c>
      <c r="B27" s="3" t="s">
        <v>32</v>
      </c>
      <c r="C27" s="17">
        <v>1207.8</v>
      </c>
      <c r="D27" s="18">
        <f>C24+C27</f>
        <v>1529.05</v>
      </c>
    </row>
    <row r="28" spans="1:4" ht="15" customHeight="1" thickBot="1" x14ac:dyDescent="0.3">
      <c r="A28" s="35" t="s">
        <v>33</v>
      </c>
      <c r="B28" s="36"/>
      <c r="C28" s="37"/>
    </row>
    <row r="29" spans="1:4" ht="15" customHeight="1" x14ac:dyDescent="0.25">
      <c r="A29" s="38" t="s">
        <v>5</v>
      </c>
      <c r="B29" s="40" t="s">
        <v>34</v>
      </c>
      <c r="C29" s="41"/>
    </row>
    <row r="30" spans="1:4" ht="15" customHeight="1" thickBot="1" x14ac:dyDescent="0.3">
      <c r="A30" s="39"/>
      <c r="B30" s="42" t="s">
        <v>35</v>
      </c>
      <c r="C30" s="43"/>
    </row>
    <row r="31" spans="1:4" ht="15" customHeight="1" thickBot="1" x14ac:dyDescent="0.3">
      <c r="A31" s="4" t="s">
        <v>8</v>
      </c>
      <c r="B31" s="3" t="s">
        <v>36</v>
      </c>
      <c r="C31" s="5">
        <v>329.3</v>
      </c>
    </row>
    <row r="32" spans="1:4" ht="15" customHeight="1" thickBot="1" x14ac:dyDescent="0.3">
      <c r="A32" s="13" t="s">
        <v>10</v>
      </c>
      <c r="B32" s="3" t="s">
        <v>37</v>
      </c>
      <c r="C32" s="5">
        <v>327.60000000000002</v>
      </c>
    </row>
    <row r="33" spans="1:3" ht="15" customHeight="1" thickBot="1" x14ac:dyDescent="0.3">
      <c r="A33" s="13" t="s">
        <v>38</v>
      </c>
      <c r="B33" s="3" t="s">
        <v>39</v>
      </c>
      <c r="C33" s="5">
        <v>948.9</v>
      </c>
    </row>
    <row r="34" spans="1:3" ht="15" customHeight="1" thickBot="1" x14ac:dyDescent="0.3">
      <c r="A34" s="13" t="s">
        <v>40</v>
      </c>
      <c r="B34" s="3" t="s">
        <v>42</v>
      </c>
      <c r="C34" s="5">
        <v>124.7</v>
      </c>
    </row>
    <row r="35" spans="1:3" ht="15" customHeight="1" thickBot="1" x14ac:dyDescent="0.3">
      <c r="A35" s="7" t="s">
        <v>41</v>
      </c>
      <c r="B35" s="3" t="s">
        <v>44</v>
      </c>
      <c r="C35" s="5">
        <v>47.7</v>
      </c>
    </row>
    <row r="36" spans="1:3" ht="15" customHeight="1" x14ac:dyDescent="0.25">
      <c r="A36" s="38" t="s">
        <v>12</v>
      </c>
      <c r="B36" s="40" t="s">
        <v>45</v>
      </c>
      <c r="C36" s="41"/>
    </row>
    <row r="37" spans="1:3" ht="15" customHeight="1" thickBot="1" x14ac:dyDescent="0.3">
      <c r="A37" s="39"/>
      <c r="B37" s="42" t="s">
        <v>46</v>
      </c>
      <c r="C37" s="43"/>
    </row>
    <row r="38" spans="1:3" ht="15" customHeight="1" thickBot="1" x14ac:dyDescent="0.3">
      <c r="A38" s="13" t="s">
        <v>15</v>
      </c>
      <c r="B38" s="3" t="s">
        <v>39</v>
      </c>
      <c r="C38" s="5">
        <v>1273.3</v>
      </c>
    </row>
    <row r="39" spans="1:3" ht="15" customHeight="1" thickBot="1" x14ac:dyDescent="0.3">
      <c r="A39" s="13" t="s">
        <v>47</v>
      </c>
      <c r="B39" s="3" t="s">
        <v>48</v>
      </c>
      <c r="C39" s="5">
        <v>19.3</v>
      </c>
    </row>
    <row r="40" spans="1:3" ht="15" customHeight="1" thickBot="1" x14ac:dyDescent="0.3">
      <c r="A40" s="13" t="s">
        <v>49</v>
      </c>
      <c r="B40" s="3" t="s">
        <v>50</v>
      </c>
      <c r="C40" s="5">
        <v>1163.5</v>
      </c>
    </row>
    <row r="41" spans="1:3" ht="15" customHeight="1" thickBot="1" x14ac:dyDescent="0.3">
      <c r="A41" s="13" t="s">
        <v>51</v>
      </c>
      <c r="B41" s="3" t="s">
        <v>52</v>
      </c>
      <c r="C41" s="5">
        <v>79.099999999999994</v>
      </c>
    </row>
    <row r="42" spans="1:3" ht="15" customHeight="1" thickBot="1" x14ac:dyDescent="0.3">
      <c r="A42" s="13" t="s">
        <v>53</v>
      </c>
      <c r="B42" s="3" t="s">
        <v>54</v>
      </c>
      <c r="C42" s="5">
        <v>95.4</v>
      </c>
    </row>
    <row r="43" spans="1:3" ht="15" customHeight="1" thickBot="1" x14ac:dyDescent="0.3">
      <c r="A43" s="13" t="s">
        <v>55</v>
      </c>
      <c r="B43" s="3" t="s">
        <v>56</v>
      </c>
      <c r="C43" s="5">
        <v>18.100000000000001</v>
      </c>
    </row>
    <row r="44" spans="1:3" ht="15" customHeight="1" thickBot="1" x14ac:dyDescent="0.3">
      <c r="A44" s="13" t="s">
        <v>57</v>
      </c>
      <c r="B44" s="3" t="s">
        <v>56</v>
      </c>
      <c r="C44" s="5">
        <v>19.3</v>
      </c>
    </row>
    <row r="45" spans="1:3" ht="15" customHeight="1" thickBot="1" x14ac:dyDescent="0.3">
      <c r="A45" s="13" t="s">
        <v>58</v>
      </c>
      <c r="B45" s="3" t="s">
        <v>59</v>
      </c>
      <c r="C45" s="5">
        <v>443.4</v>
      </c>
    </row>
    <row r="46" spans="1:3" ht="15" customHeight="1" thickBot="1" x14ac:dyDescent="0.3">
      <c r="A46" s="12" t="s">
        <v>17</v>
      </c>
      <c r="B46" s="46" t="s">
        <v>60</v>
      </c>
      <c r="C46" s="47"/>
    </row>
    <row r="47" spans="1:3" ht="15" customHeight="1" thickBot="1" x14ac:dyDescent="0.3">
      <c r="A47" s="13" t="s">
        <v>20</v>
      </c>
      <c r="B47" s="3" t="s">
        <v>61</v>
      </c>
      <c r="C47" s="5">
        <v>1264</v>
      </c>
    </row>
    <row r="48" spans="1:3" ht="15" customHeight="1" thickBot="1" x14ac:dyDescent="0.3">
      <c r="A48" s="13" t="s">
        <v>62</v>
      </c>
      <c r="B48" s="3" t="s">
        <v>63</v>
      </c>
      <c r="C48" s="5">
        <v>323</v>
      </c>
    </row>
    <row r="49" spans="1:4" ht="15" customHeight="1" thickBot="1" x14ac:dyDescent="0.3">
      <c r="A49" s="13" t="s">
        <v>64</v>
      </c>
      <c r="B49" s="3" t="s">
        <v>65</v>
      </c>
      <c r="C49" s="5">
        <v>857.9</v>
      </c>
    </row>
    <row r="50" spans="1:4" ht="15" customHeight="1" thickBot="1" x14ac:dyDescent="0.3">
      <c r="A50" s="13" t="s">
        <v>66</v>
      </c>
      <c r="B50" s="3" t="s">
        <v>67</v>
      </c>
      <c r="C50" s="5">
        <v>20.100000000000001</v>
      </c>
    </row>
    <row r="51" spans="1:4" ht="15" customHeight="1" thickBot="1" x14ac:dyDescent="0.3">
      <c r="A51" s="13" t="s">
        <v>68</v>
      </c>
      <c r="B51" s="3" t="s">
        <v>69</v>
      </c>
      <c r="C51" s="5">
        <v>15.1</v>
      </c>
    </row>
    <row r="52" spans="1:4" ht="15" customHeight="1" thickBot="1" x14ac:dyDescent="0.3">
      <c r="A52" s="13" t="s">
        <v>70</v>
      </c>
      <c r="B52" s="3" t="s">
        <v>71</v>
      </c>
      <c r="C52" s="5">
        <v>1617.6</v>
      </c>
    </row>
    <row r="53" spans="1:4" ht="15" customHeight="1" thickBot="1" x14ac:dyDescent="0.3">
      <c r="A53" s="13" t="s">
        <v>72</v>
      </c>
      <c r="B53" s="3" t="s">
        <v>73</v>
      </c>
      <c r="C53" s="5">
        <v>114.1</v>
      </c>
    </row>
    <row r="54" spans="1:4" ht="15" customHeight="1" thickBot="1" x14ac:dyDescent="0.3">
      <c r="A54" s="13" t="s">
        <v>74</v>
      </c>
      <c r="B54" s="3" t="s">
        <v>75</v>
      </c>
      <c r="C54" s="5">
        <v>960.2</v>
      </c>
      <c r="D54" s="14">
        <f>SUM(C31:C35,C38:C45,C47:C54)</f>
        <v>10061.600000000002</v>
      </c>
    </row>
    <row r="55" spans="1:4" ht="15" customHeight="1" x14ac:dyDescent="0.25">
      <c r="A55" s="25" t="s">
        <v>76</v>
      </c>
      <c r="B55" s="26"/>
      <c r="C55" s="27"/>
    </row>
    <row r="56" spans="1:4" ht="15" customHeight="1" thickBot="1" x14ac:dyDescent="0.3">
      <c r="A56" s="22" t="s">
        <v>77</v>
      </c>
      <c r="B56" s="23"/>
      <c r="C56" s="24"/>
    </row>
    <row r="57" spans="1:4" ht="15" customHeight="1" thickBot="1" x14ac:dyDescent="0.3">
      <c r="A57" s="13" t="s">
        <v>5</v>
      </c>
      <c r="B57" s="1" t="s">
        <v>78</v>
      </c>
      <c r="C57" s="2">
        <v>19200</v>
      </c>
      <c r="D57">
        <f>C57</f>
        <v>19200</v>
      </c>
    </row>
    <row r="58" spans="1:4" ht="15" customHeight="1" thickBot="1" x14ac:dyDescent="0.3">
      <c r="A58" s="35" t="s">
        <v>79</v>
      </c>
      <c r="B58" s="36"/>
      <c r="C58" s="37"/>
    </row>
    <row r="59" spans="1:4" ht="15" customHeight="1" thickBot="1" x14ac:dyDescent="0.3">
      <c r="A59" s="13" t="s">
        <v>5</v>
      </c>
      <c r="B59" s="6" t="s">
        <v>80</v>
      </c>
      <c r="C59" s="2">
        <v>418.86</v>
      </c>
    </row>
    <row r="60" spans="1:4" ht="15" customHeight="1" thickBot="1" x14ac:dyDescent="0.3">
      <c r="A60" s="13" t="s">
        <v>12</v>
      </c>
      <c r="B60" s="6" t="s">
        <v>81</v>
      </c>
      <c r="C60" s="2">
        <v>471.2</v>
      </c>
    </row>
    <row r="61" spans="1:4" ht="15" customHeight="1" thickBot="1" x14ac:dyDescent="0.3">
      <c r="A61" s="13" t="s">
        <v>82</v>
      </c>
      <c r="B61" s="6" t="s">
        <v>83</v>
      </c>
      <c r="C61" s="2">
        <v>61</v>
      </c>
      <c r="D61">
        <f>SUM(C59:C61)</f>
        <v>951.06</v>
      </c>
    </row>
    <row r="62" spans="1:4" ht="15" customHeight="1" x14ac:dyDescent="0.25">
      <c r="A62" s="25" t="s">
        <v>84</v>
      </c>
      <c r="B62" s="26"/>
      <c r="C62" s="27"/>
    </row>
    <row r="63" spans="1:4" ht="15" customHeight="1" thickBot="1" x14ac:dyDescent="0.3">
      <c r="A63" s="22" t="s">
        <v>85</v>
      </c>
      <c r="B63" s="23"/>
      <c r="C63" s="24"/>
    </row>
    <row r="64" spans="1:4" ht="15" customHeight="1" thickBot="1" x14ac:dyDescent="0.3">
      <c r="A64" s="13" t="s">
        <v>5</v>
      </c>
      <c r="B64" s="3" t="s">
        <v>86</v>
      </c>
      <c r="C64" s="5">
        <v>1051</v>
      </c>
    </row>
    <row r="65" spans="1:4" ht="15" customHeight="1" thickBot="1" x14ac:dyDescent="0.3">
      <c r="A65" s="13" t="s">
        <v>12</v>
      </c>
      <c r="B65" s="3" t="s">
        <v>86</v>
      </c>
      <c r="C65" s="5">
        <v>1030</v>
      </c>
    </row>
    <row r="66" spans="1:4" ht="15" customHeight="1" thickBot="1" x14ac:dyDescent="0.3">
      <c r="A66" s="13" t="s">
        <v>17</v>
      </c>
      <c r="B66" s="3" t="s">
        <v>87</v>
      </c>
      <c r="C66" s="5">
        <v>1256.5</v>
      </c>
    </row>
    <row r="67" spans="1:4" ht="15" customHeight="1" thickBot="1" x14ac:dyDescent="0.3">
      <c r="A67" s="13" t="s">
        <v>82</v>
      </c>
      <c r="B67" s="3" t="s">
        <v>88</v>
      </c>
      <c r="C67" s="5">
        <v>1314.6</v>
      </c>
    </row>
    <row r="68" spans="1:4" ht="15" customHeight="1" thickBot="1" x14ac:dyDescent="0.3">
      <c r="A68" s="13" t="s">
        <v>89</v>
      </c>
      <c r="B68" s="3" t="s">
        <v>90</v>
      </c>
      <c r="C68" s="5">
        <v>100</v>
      </c>
    </row>
    <row r="69" spans="1:4" ht="15" customHeight="1" thickBot="1" x14ac:dyDescent="0.3">
      <c r="A69" s="13" t="s">
        <v>91</v>
      </c>
      <c r="B69" s="3" t="s">
        <v>92</v>
      </c>
      <c r="C69" s="5">
        <v>18.2</v>
      </c>
    </row>
    <row r="70" spans="1:4" ht="15" customHeight="1" thickBot="1" x14ac:dyDescent="0.3">
      <c r="A70" s="13" t="s">
        <v>93</v>
      </c>
      <c r="B70" s="3" t="s">
        <v>94</v>
      </c>
      <c r="C70" s="5">
        <v>90</v>
      </c>
    </row>
    <row r="71" spans="1:4" ht="15" customHeight="1" thickBot="1" x14ac:dyDescent="0.3">
      <c r="A71" s="13" t="s">
        <v>95</v>
      </c>
      <c r="B71" s="3" t="s">
        <v>96</v>
      </c>
      <c r="C71" s="5">
        <v>326</v>
      </c>
    </row>
    <row r="72" spans="1:4" ht="15" customHeight="1" thickBot="1" x14ac:dyDescent="0.3">
      <c r="A72" s="13" t="s">
        <v>97</v>
      </c>
      <c r="B72" s="3" t="s">
        <v>98</v>
      </c>
      <c r="C72" s="5">
        <v>152</v>
      </c>
      <c r="D72">
        <f>SUM(C64:C72)</f>
        <v>5338.3</v>
      </c>
    </row>
    <row r="73" spans="1:4" ht="15" customHeight="1" x14ac:dyDescent="0.25">
      <c r="A73" s="19" t="s">
        <v>99</v>
      </c>
      <c r="B73" s="20"/>
      <c r="C73" s="21"/>
    </row>
    <row r="74" spans="1:4" ht="15" customHeight="1" thickBot="1" x14ac:dyDescent="0.3">
      <c r="A74" s="22" t="s">
        <v>100</v>
      </c>
      <c r="B74" s="23"/>
      <c r="C74" s="24"/>
    </row>
    <row r="75" spans="1:4" ht="15" customHeight="1" thickBot="1" x14ac:dyDescent="0.3">
      <c r="A75" s="13" t="s">
        <v>5</v>
      </c>
      <c r="B75" s="1" t="s">
        <v>101</v>
      </c>
      <c r="C75" s="2">
        <v>1987.2</v>
      </c>
    </row>
    <row r="76" spans="1:4" ht="15" customHeight="1" thickBot="1" x14ac:dyDescent="0.3">
      <c r="A76" s="13" t="s">
        <v>12</v>
      </c>
      <c r="B76" s="1" t="s">
        <v>102</v>
      </c>
      <c r="C76" s="2">
        <v>3147.12</v>
      </c>
      <c r="D76">
        <f>C75+C76</f>
        <v>5134.32</v>
      </c>
    </row>
    <row r="77" spans="1:4" ht="15" customHeight="1" thickBot="1" x14ac:dyDescent="0.3">
      <c r="A77" s="13" t="s">
        <v>17</v>
      </c>
      <c r="B77" s="1" t="s">
        <v>103</v>
      </c>
      <c r="C77" s="2" t="s">
        <v>104</v>
      </c>
    </row>
    <row r="78" spans="1:4" ht="15" customHeight="1" thickBot="1" x14ac:dyDescent="0.3">
      <c r="A78" s="35"/>
      <c r="B78" s="36"/>
      <c r="C78" s="37"/>
    </row>
    <row r="79" spans="1:4" ht="15" customHeight="1" x14ac:dyDescent="0.25">
      <c r="A79" s="25" t="s">
        <v>105</v>
      </c>
      <c r="B79" s="26"/>
      <c r="C79" s="27"/>
    </row>
    <row r="80" spans="1:4" ht="15" customHeight="1" thickBot="1" x14ac:dyDescent="0.3">
      <c r="A80" s="22" t="s">
        <v>106</v>
      </c>
      <c r="B80" s="23"/>
      <c r="C80" s="24"/>
    </row>
    <row r="81" spans="1:4" ht="15" customHeight="1" thickBot="1" x14ac:dyDescent="0.3">
      <c r="A81" s="13" t="s">
        <v>5</v>
      </c>
      <c r="B81" s="1" t="s">
        <v>107</v>
      </c>
      <c r="C81" s="2">
        <v>1305.21</v>
      </c>
    </row>
    <row r="82" spans="1:4" ht="15" customHeight="1" thickBot="1" x14ac:dyDescent="0.3">
      <c r="A82" s="13" t="s">
        <v>12</v>
      </c>
      <c r="B82" s="1" t="s">
        <v>108</v>
      </c>
      <c r="C82" s="2">
        <v>1305.21</v>
      </c>
    </row>
    <row r="83" spans="1:4" ht="15" customHeight="1" thickBot="1" x14ac:dyDescent="0.3">
      <c r="A83" s="13" t="s">
        <v>17</v>
      </c>
      <c r="B83" s="1" t="s">
        <v>109</v>
      </c>
      <c r="C83" s="2">
        <v>1274.05</v>
      </c>
    </row>
    <row r="84" spans="1:4" ht="15" customHeight="1" thickBot="1" x14ac:dyDescent="0.3">
      <c r="A84" s="13" t="s">
        <v>82</v>
      </c>
      <c r="B84" s="1" t="s">
        <v>110</v>
      </c>
      <c r="C84" s="2">
        <v>1278.0999999999999</v>
      </c>
    </row>
    <row r="85" spans="1:4" ht="15" customHeight="1" thickBot="1" x14ac:dyDescent="0.3">
      <c r="A85" s="13" t="s">
        <v>91</v>
      </c>
      <c r="B85" s="1" t="s">
        <v>111</v>
      </c>
      <c r="C85" s="2">
        <v>1321.84</v>
      </c>
    </row>
    <row r="86" spans="1:4" ht="15" customHeight="1" thickBot="1" x14ac:dyDescent="0.3">
      <c r="A86" s="13" t="s">
        <v>93</v>
      </c>
      <c r="B86" s="1" t="s">
        <v>112</v>
      </c>
      <c r="C86" s="2">
        <v>1300</v>
      </c>
    </row>
    <row r="87" spans="1:4" ht="15" customHeight="1" thickBot="1" x14ac:dyDescent="0.3">
      <c r="A87" s="13" t="s">
        <v>95</v>
      </c>
      <c r="B87" s="1" t="s">
        <v>113</v>
      </c>
      <c r="C87" s="2">
        <v>1300</v>
      </c>
    </row>
    <row r="88" spans="1:4" ht="15" customHeight="1" thickBot="1" x14ac:dyDescent="0.3">
      <c r="A88" s="13" t="s">
        <v>97</v>
      </c>
      <c r="B88" s="1" t="s">
        <v>114</v>
      </c>
      <c r="C88" s="2">
        <v>1728.46</v>
      </c>
    </row>
    <row r="89" spans="1:4" ht="15" customHeight="1" thickBot="1" x14ac:dyDescent="0.3">
      <c r="A89" s="13" t="s">
        <v>115</v>
      </c>
      <c r="B89" s="1" t="s">
        <v>116</v>
      </c>
      <c r="C89" s="2">
        <v>3124.8</v>
      </c>
    </row>
    <row r="90" spans="1:4" ht="15" customHeight="1" thickBot="1" x14ac:dyDescent="0.3">
      <c r="A90" s="13" t="s">
        <v>117</v>
      </c>
      <c r="B90" s="1" t="s">
        <v>118</v>
      </c>
      <c r="C90" s="2">
        <v>16</v>
      </c>
    </row>
    <row r="91" spans="1:4" ht="15" customHeight="1" thickBot="1" x14ac:dyDescent="0.3">
      <c r="A91" s="13" t="s">
        <v>119</v>
      </c>
      <c r="B91" s="1" t="s">
        <v>120</v>
      </c>
      <c r="C91" s="2">
        <v>80</v>
      </c>
    </row>
    <row r="92" spans="1:4" ht="15" customHeight="1" thickBot="1" x14ac:dyDescent="0.3">
      <c r="A92" s="13" t="s">
        <v>121</v>
      </c>
      <c r="B92" s="1" t="s">
        <v>122</v>
      </c>
      <c r="C92" s="2">
        <v>249</v>
      </c>
      <c r="D92">
        <f>SUM(C81:C92)</f>
        <v>14282.669999999998</v>
      </c>
    </row>
    <row r="93" spans="1:4" ht="15" customHeight="1" thickBot="1" x14ac:dyDescent="0.3">
      <c r="A93" s="35" t="s">
        <v>123</v>
      </c>
      <c r="B93" s="36"/>
      <c r="C93" s="37"/>
    </row>
    <row r="94" spans="1:4" ht="15" customHeight="1" x14ac:dyDescent="0.25">
      <c r="A94" s="38" t="s">
        <v>5</v>
      </c>
      <c r="B94" s="40" t="s">
        <v>124</v>
      </c>
      <c r="C94" s="41"/>
    </row>
    <row r="95" spans="1:4" ht="15" customHeight="1" thickBot="1" x14ac:dyDescent="0.3">
      <c r="A95" s="39"/>
      <c r="B95" s="22" t="s">
        <v>125</v>
      </c>
      <c r="C95" s="24"/>
    </row>
    <row r="96" spans="1:4" ht="15" customHeight="1" thickBot="1" x14ac:dyDescent="0.3">
      <c r="A96" s="13" t="s">
        <v>8</v>
      </c>
      <c r="B96" s="1" t="s">
        <v>126</v>
      </c>
      <c r="C96" s="2">
        <v>318.7</v>
      </c>
    </row>
    <row r="97" spans="1:4" ht="15" customHeight="1" x14ac:dyDescent="0.25">
      <c r="A97" s="38" t="s">
        <v>12</v>
      </c>
      <c r="B97" s="40" t="s">
        <v>127</v>
      </c>
      <c r="C97" s="41"/>
    </row>
    <row r="98" spans="1:4" ht="15" customHeight="1" thickBot="1" x14ac:dyDescent="0.3">
      <c r="A98" s="39"/>
      <c r="B98" s="22" t="s">
        <v>128</v>
      </c>
      <c r="C98" s="24"/>
    </row>
    <row r="99" spans="1:4" ht="15" customHeight="1" thickBot="1" x14ac:dyDescent="0.3">
      <c r="A99" s="13" t="s">
        <v>15</v>
      </c>
      <c r="B99" s="1" t="s">
        <v>129</v>
      </c>
      <c r="C99" s="2">
        <v>60.4</v>
      </c>
    </row>
    <row r="100" spans="1:4" ht="15" customHeight="1" thickBot="1" x14ac:dyDescent="0.3">
      <c r="A100" s="13" t="s">
        <v>47</v>
      </c>
      <c r="B100" s="1" t="s">
        <v>130</v>
      </c>
      <c r="C100" s="2">
        <v>2689.5</v>
      </c>
    </row>
    <row r="101" spans="1:4" ht="15" customHeight="1" x14ac:dyDescent="0.25">
      <c r="A101" s="38" t="s">
        <v>17</v>
      </c>
      <c r="B101" s="40" t="s">
        <v>131</v>
      </c>
      <c r="C101" s="41"/>
    </row>
    <row r="102" spans="1:4" ht="15" customHeight="1" thickBot="1" x14ac:dyDescent="0.3">
      <c r="A102" s="39"/>
      <c r="B102" s="22" t="s">
        <v>132</v>
      </c>
      <c r="C102" s="24"/>
    </row>
    <row r="103" spans="1:4" ht="15" customHeight="1" thickBot="1" x14ac:dyDescent="0.3">
      <c r="A103" s="13" t="s">
        <v>133</v>
      </c>
      <c r="B103" s="1" t="s">
        <v>129</v>
      </c>
      <c r="C103" s="2">
        <v>23.6</v>
      </c>
      <c r="D103">
        <f>SUM(C96,C99:C100,C103)</f>
        <v>3092.2</v>
      </c>
    </row>
    <row r="104" spans="1:4" ht="15" customHeight="1" thickBot="1" x14ac:dyDescent="0.3">
      <c r="A104" s="35" t="s">
        <v>134</v>
      </c>
      <c r="B104" s="36"/>
      <c r="C104" s="37"/>
    </row>
    <row r="105" spans="1:4" ht="15" customHeight="1" x14ac:dyDescent="0.25">
      <c r="A105" s="38" t="s">
        <v>5</v>
      </c>
      <c r="B105" s="40" t="s">
        <v>135</v>
      </c>
      <c r="C105" s="41"/>
    </row>
    <row r="106" spans="1:4" ht="15" customHeight="1" thickBot="1" x14ac:dyDescent="0.3">
      <c r="A106" s="39"/>
      <c r="B106" s="42" t="s">
        <v>136</v>
      </c>
      <c r="C106" s="43"/>
    </row>
    <row r="107" spans="1:4" ht="15" customHeight="1" thickBot="1" x14ac:dyDescent="0.3">
      <c r="A107" s="13" t="s">
        <v>8</v>
      </c>
      <c r="B107" s="3" t="s">
        <v>42</v>
      </c>
      <c r="C107" s="5">
        <v>15.7</v>
      </c>
    </row>
    <row r="108" spans="1:4" ht="15" customHeight="1" thickBot="1" x14ac:dyDescent="0.3">
      <c r="A108" s="13" t="s">
        <v>38</v>
      </c>
      <c r="B108" s="3" t="s">
        <v>137</v>
      </c>
      <c r="C108" s="2">
        <v>649.9</v>
      </c>
    </row>
    <row r="109" spans="1:4" ht="15" customHeight="1" thickBot="1" x14ac:dyDescent="0.3">
      <c r="A109" s="13" t="s">
        <v>41</v>
      </c>
      <c r="B109" s="3" t="s">
        <v>138</v>
      </c>
      <c r="C109" s="2">
        <v>67.2</v>
      </c>
    </row>
    <row r="110" spans="1:4" ht="15" customHeight="1" thickBot="1" x14ac:dyDescent="0.3">
      <c r="A110" s="13" t="s">
        <v>43</v>
      </c>
      <c r="B110" s="3" t="s">
        <v>138</v>
      </c>
      <c r="C110" s="2">
        <v>69.3</v>
      </c>
    </row>
    <row r="111" spans="1:4" ht="15" customHeight="1" thickBot="1" x14ac:dyDescent="0.3">
      <c r="A111" s="13" t="s">
        <v>139</v>
      </c>
      <c r="B111" s="3" t="s">
        <v>140</v>
      </c>
      <c r="C111" s="2">
        <v>102.2</v>
      </c>
    </row>
    <row r="112" spans="1:4" ht="15" customHeight="1" thickBot="1" x14ac:dyDescent="0.3">
      <c r="A112" s="13" t="s">
        <v>141</v>
      </c>
      <c r="B112" s="3" t="s">
        <v>142</v>
      </c>
      <c r="C112" s="2">
        <v>170.8</v>
      </c>
    </row>
    <row r="113" spans="1:3" ht="15" customHeight="1" thickBot="1" x14ac:dyDescent="0.3">
      <c r="A113" s="13" t="s">
        <v>143</v>
      </c>
      <c r="B113" s="3" t="s">
        <v>39</v>
      </c>
      <c r="C113" s="2">
        <v>1732.4</v>
      </c>
    </row>
    <row r="114" spans="1:3" ht="15" customHeight="1" thickBot="1" x14ac:dyDescent="0.3">
      <c r="A114" s="13" t="s">
        <v>144</v>
      </c>
      <c r="B114" s="3" t="s">
        <v>145</v>
      </c>
      <c r="C114" s="2">
        <v>297.10000000000002</v>
      </c>
    </row>
    <row r="115" spans="1:3" ht="15" customHeight="1" thickBot="1" x14ac:dyDescent="0.3">
      <c r="A115" s="7" t="s">
        <v>209</v>
      </c>
      <c r="B115" s="3" t="s">
        <v>146</v>
      </c>
      <c r="C115" s="2">
        <v>424.1</v>
      </c>
    </row>
    <row r="116" spans="1:3" ht="15" customHeight="1" thickBot="1" x14ac:dyDescent="0.3">
      <c r="A116" s="13" t="s">
        <v>147</v>
      </c>
      <c r="B116" s="3" t="s">
        <v>148</v>
      </c>
      <c r="C116" s="2">
        <v>232.8</v>
      </c>
    </row>
    <row r="117" spans="1:3" ht="15" customHeight="1" thickBot="1" x14ac:dyDescent="0.3">
      <c r="A117" s="12" t="s">
        <v>12</v>
      </c>
      <c r="B117" s="44" t="s">
        <v>149</v>
      </c>
      <c r="C117" s="45"/>
    </row>
    <row r="118" spans="1:3" ht="15" customHeight="1" thickBot="1" x14ac:dyDescent="0.3">
      <c r="A118" s="13" t="s">
        <v>15</v>
      </c>
      <c r="B118" s="6" t="s">
        <v>150</v>
      </c>
      <c r="C118" s="5">
        <v>14</v>
      </c>
    </row>
    <row r="119" spans="1:3" ht="15" customHeight="1" thickBot="1" x14ac:dyDescent="0.3">
      <c r="A119" s="13" t="s">
        <v>47</v>
      </c>
      <c r="B119" s="6" t="s">
        <v>151</v>
      </c>
      <c r="C119" s="5">
        <v>927.3</v>
      </c>
    </row>
    <row r="120" spans="1:3" ht="15" customHeight="1" thickBot="1" x14ac:dyDescent="0.3">
      <c r="A120" s="13" t="s">
        <v>49</v>
      </c>
      <c r="B120" s="6" t="s">
        <v>152</v>
      </c>
      <c r="C120" s="5">
        <v>1478.6</v>
      </c>
    </row>
    <row r="121" spans="1:3" ht="15" customHeight="1" thickBot="1" x14ac:dyDescent="0.3">
      <c r="A121" s="13" t="s">
        <v>51</v>
      </c>
      <c r="B121" s="6" t="s">
        <v>153</v>
      </c>
      <c r="C121" s="5">
        <v>728.5</v>
      </c>
    </row>
    <row r="122" spans="1:3" ht="15" customHeight="1" thickBot="1" x14ac:dyDescent="0.3">
      <c r="A122" s="13" t="s">
        <v>53</v>
      </c>
      <c r="B122" s="6" t="s">
        <v>154</v>
      </c>
      <c r="C122" s="5">
        <v>269.39999999999998</v>
      </c>
    </row>
    <row r="123" spans="1:3" ht="15" customHeight="1" thickBot="1" x14ac:dyDescent="0.3">
      <c r="A123" s="13" t="s">
        <v>55</v>
      </c>
      <c r="B123" s="6" t="s">
        <v>155</v>
      </c>
      <c r="C123" s="5">
        <v>87.8</v>
      </c>
    </row>
    <row r="124" spans="1:3" ht="15" customHeight="1" thickBot="1" x14ac:dyDescent="0.3">
      <c r="A124" s="13" t="s">
        <v>57</v>
      </c>
      <c r="B124" s="6" t="s">
        <v>156</v>
      </c>
      <c r="C124" s="5">
        <v>852.4</v>
      </c>
    </row>
    <row r="125" spans="1:3" ht="15" customHeight="1" thickBot="1" x14ac:dyDescent="0.3">
      <c r="A125" s="13" t="s">
        <v>58</v>
      </c>
      <c r="B125" s="6" t="s">
        <v>155</v>
      </c>
      <c r="C125" s="5">
        <v>44.4</v>
      </c>
    </row>
    <row r="126" spans="1:3" ht="15" customHeight="1" thickBot="1" x14ac:dyDescent="0.3">
      <c r="A126" s="13" t="s">
        <v>157</v>
      </c>
      <c r="B126" s="6" t="s">
        <v>158</v>
      </c>
      <c r="C126" s="5">
        <v>505.9</v>
      </c>
    </row>
    <row r="127" spans="1:3" ht="15" customHeight="1" thickBot="1" x14ac:dyDescent="0.3">
      <c r="A127" s="13" t="s">
        <v>159</v>
      </c>
      <c r="B127" s="6" t="s">
        <v>160</v>
      </c>
      <c r="C127" s="5">
        <v>142.80000000000001</v>
      </c>
    </row>
    <row r="128" spans="1:3" ht="15" customHeight="1" thickBot="1" x14ac:dyDescent="0.3">
      <c r="A128" s="13" t="s">
        <v>161</v>
      </c>
      <c r="B128" s="3" t="s">
        <v>162</v>
      </c>
      <c r="C128" s="5">
        <v>187.5</v>
      </c>
    </row>
    <row r="129" spans="1:4" ht="15" customHeight="1" x14ac:dyDescent="0.25">
      <c r="A129" s="28" t="s">
        <v>163</v>
      </c>
      <c r="B129" s="30" t="s">
        <v>164</v>
      </c>
      <c r="C129" s="15">
        <v>67.7</v>
      </c>
    </row>
    <row r="130" spans="1:4" ht="15" customHeight="1" thickBot="1" x14ac:dyDescent="0.3">
      <c r="A130" s="29"/>
      <c r="B130" s="31"/>
      <c r="C130" s="2"/>
    </row>
    <row r="131" spans="1:4" ht="15" customHeight="1" x14ac:dyDescent="0.25">
      <c r="A131" s="28" t="s">
        <v>165</v>
      </c>
      <c r="B131" s="30" t="s">
        <v>166</v>
      </c>
      <c r="C131" s="15">
        <v>53.1</v>
      </c>
    </row>
    <row r="132" spans="1:4" ht="15" customHeight="1" thickBot="1" x14ac:dyDescent="0.3">
      <c r="A132" s="29"/>
      <c r="B132" s="31"/>
      <c r="C132" s="2"/>
    </row>
    <row r="133" spans="1:4" ht="15" customHeight="1" thickBot="1" x14ac:dyDescent="0.3">
      <c r="A133" s="13" t="s">
        <v>167</v>
      </c>
      <c r="B133" s="3" t="s">
        <v>168</v>
      </c>
      <c r="C133" s="5">
        <v>105</v>
      </c>
    </row>
    <row r="134" spans="1:4" ht="15" customHeight="1" thickBot="1" x14ac:dyDescent="0.3">
      <c r="A134" s="13" t="s">
        <v>169</v>
      </c>
      <c r="B134" s="3" t="s">
        <v>170</v>
      </c>
      <c r="C134" s="5">
        <v>254</v>
      </c>
    </row>
    <row r="135" spans="1:4" ht="15" customHeight="1" thickBot="1" x14ac:dyDescent="0.3">
      <c r="A135" s="8" t="s">
        <v>208</v>
      </c>
      <c r="B135" s="3" t="s">
        <v>171</v>
      </c>
      <c r="C135" s="5">
        <v>446.4</v>
      </c>
      <c r="D135">
        <f>SUM(C107:C116,C118:C135)</f>
        <v>9926.2999999999993</v>
      </c>
    </row>
    <row r="136" spans="1:4" ht="15" customHeight="1" x14ac:dyDescent="0.25">
      <c r="A136" s="25" t="s">
        <v>172</v>
      </c>
      <c r="B136" s="26"/>
      <c r="C136" s="27"/>
    </row>
    <row r="137" spans="1:4" ht="15" customHeight="1" thickBot="1" x14ac:dyDescent="0.3">
      <c r="A137" s="22" t="s">
        <v>173</v>
      </c>
      <c r="B137" s="23"/>
      <c r="C137" s="24"/>
    </row>
    <row r="138" spans="1:4" ht="15" customHeight="1" thickBot="1" x14ac:dyDescent="0.3">
      <c r="A138" s="13" t="s">
        <v>5</v>
      </c>
      <c r="B138" s="3" t="s">
        <v>174</v>
      </c>
      <c r="C138" s="5">
        <v>30</v>
      </c>
    </row>
    <row r="139" spans="1:4" ht="15" customHeight="1" thickBot="1" x14ac:dyDescent="0.3">
      <c r="A139" s="13" t="s">
        <v>12</v>
      </c>
      <c r="B139" s="3" t="s">
        <v>175</v>
      </c>
      <c r="C139" s="5">
        <v>342</v>
      </c>
    </row>
    <row r="140" spans="1:4" ht="15" customHeight="1" thickBot="1" x14ac:dyDescent="0.3">
      <c r="A140" s="13" t="s">
        <v>17</v>
      </c>
      <c r="B140" s="3" t="s">
        <v>176</v>
      </c>
      <c r="C140" s="5">
        <v>550</v>
      </c>
    </row>
    <row r="141" spans="1:4" ht="15" customHeight="1" thickBot="1" x14ac:dyDescent="0.3">
      <c r="A141" s="13" t="s">
        <v>82</v>
      </c>
      <c r="B141" s="3" t="s">
        <v>177</v>
      </c>
      <c r="C141" s="5">
        <v>1220</v>
      </c>
    </row>
    <row r="142" spans="1:4" ht="15" customHeight="1" thickBot="1" x14ac:dyDescent="0.3">
      <c r="A142" s="13" t="s">
        <v>89</v>
      </c>
      <c r="B142" s="3" t="s">
        <v>178</v>
      </c>
      <c r="C142" s="5">
        <v>1200</v>
      </c>
    </row>
    <row r="143" spans="1:4" ht="15" customHeight="1" thickBot="1" x14ac:dyDescent="0.3">
      <c r="A143" s="13" t="s">
        <v>91</v>
      </c>
      <c r="B143" s="3" t="s">
        <v>179</v>
      </c>
      <c r="C143" s="5">
        <v>1200</v>
      </c>
    </row>
    <row r="144" spans="1:4" ht="15" customHeight="1" thickBot="1" x14ac:dyDescent="0.3">
      <c r="A144" s="13" t="s">
        <v>93</v>
      </c>
      <c r="B144" s="3" t="s">
        <v>180</v>
      </c>
      <c r="C144" s="5">
        <v>226</v>
      </c>
    </row>
    <row r="145" spans="1:4" ht="15" customHeight="1" thickBot="1" x14ac:dyDescent="0.3">
      <c r="A145" s="13" t="s">
        <v>95</v>
      </c>
      <c r="B145" s="3" t="s">
        <v>181</v>
      </c>
      <c r="C145" s="5">
        <v>41.9</v>
      </c>
    </row>
    <row r="146" spans="1:4" ht="15" customHeight="1" thickBot="1" x14ac:dyDescent="0.3">
      <c r="A146" s="4" t="s">
        <v>97</v>
      </c>
      <c r="B146" s="3" t="s">
        <v>181</v>
      </c>
      <c r="C146" s="5">
        <v>38.6</v>
      </c>
      <c r="D146">
        <f>SUM(C138:C146)</f>
        <v>4848.5</v>
      </c>
    </row>
    <row r="147" spans="1:4" ht="15" customHeight="1" thickBot="1" x14ac:dyDescent="0.3">
      <c r="A147" s="32"/>
      <c r="B147" s="33"/>
      <c r="C147" s="34"/>
    </row>
    <row r="148" spans="1:4" ht="15" customHeight="1" thickBot="1" x14ac:dyDescent="0.3">
      <c r="A148" s="35" t="s">
        <v>182</v>
      </c>
      <c r="B148" s="36"/>
      <c r="C148" s="37"/>
    </row>
    <row r="149" spans="1:4" ht="15" customHeight="1" thickBot="1" x14ac:dyDescent="0.3">
      <c r="A149" s="13" t="s">
        <v>5</v>
      </c>
      <c r="B149" s="9" t="s">
        <v>183</v>
      </c>
      <c r="C149" s="2">
        <v>463.4</v>
      </c>
    </row>
    <row r="150" spans="1:4" ht="15" customHeight="1" thickBot="1" x14ac:dyDescent="0.3">
      <c r="A150" s="13" t="s">
        <v>12</v>
      </c>
      <c r="B150" s="9" t="s">
        <v>184</v>
      </c>
      <c r="C150" s="2">
        <v>230.28</v>
      </c>
    </row>
    <row r="151" spans="1:4" ht="15" customHeight="1" thickBot="1" x14ac:dyDescent="0.3">
      <c r="A151" s="13" t="s">
        <v>17</v>
      </c>
      <c r="B151" s="9" t="s">
        <v>185</v>
      </c>
      <c r="C151" s="2">
        <v>1212</v>
      </c>
    </row>
    <row r="152" spans="1:4" ht="15" customHeight="1" thickBot="1" x14ac:dyDescent="0.3">
      <c r="A152" s="13" t="s">
        <v>82</v>
      </c>
      <c r="B152" s="9" t="s">
        <v>186</v>
      </c>
      <c r="C152" s="2">
        <v>2102</v>
      </c>
    </row>
    <row r="153" spans="1:4" ht="15" customHeight="1" thickBot="1" x14ac:dyDescent="0.3">
      <c r="A153" s="13" t="s">
        <v>89</v>
      </c>
      <c r="B153" s="9" t="s">
        <v>187</v>
      </c>
      <c r="C153" s="2">
        <v>498</v>
      </c>
    </row>
    <row r="154" spans="1:4" ht="15" customHeight="1" thickBot="1" x14ac:dyDescent="0.3">
      <c r="A154" s="13" t="s">
        <v>91</v>
      </c>
      <c r="B154" s="9" t="s">
        <v>188</v>
      </c>
      <c r="C154" s="2">
        <v>1498.9</v>
      </c>
      <c r="D154">
        <f>SUM(C149:C154)</f>
        <v>6004.58</v>
      </c>
    </row>
    <row r="155" spans="1:4" ht="15" customHeight="1" x14ac:dyDescent="0.25">
      <c r="A155" s="19" t="s">
        <v>189</v>
      </c>
      <c r="B155" s="20"/>
      <c r="C155" s="21"/>
    </row>
    <row r="156" spans="1:4" ht="15" customHeight="1" thickBot="1" x14ac:dyDescent="0.3">
      <c r="A156" s="22" t="s">
        <v>190</v>
      </c>
      <c r="B156" s="23"/>
      <c r="C156" s="24"/>
    </row>
    <row r="157" spans="1:4" ht="15" customHeight="1" thickBot="1" x14ac:dyDescent="0.3">
      <c r="A157" s="13" t="s">
        <v>5</v>
      </c>
      <c r="B157" s="1" t="s">
        <v>191</v>
      </c>
      <c r="C157" s="2">
        <v>995</v>
      </c>
    </row>
    <row r="158" spans="1:4" ht="15" customHeight="1" thickBot="1" x14ac:dyDescent="0.3">
      <c r="A158" s="13" t="s">
        <v>12</v>
      </c>
      <c r="B158" s="3" t="s">
        <v>192</v>
      </c>
      <c r="C158" s="5">
        <v>920</v>
      </c>
    </row>
    <row r="159" spans="1:4" ht="15" customHeight="1" thickBot="1" x14ac:dyDescent="0.3">
      <c r="A159" s="13" t="s">
        <v>17</v>
      </c>
      <c r="B159" s="3" t="s">
        <v>193</v>
      </c>
      <c r="C159" s="5">
        <v>995</v>
      </c>
    </row>
    <row r="160" spans="1:4" ht="15" customHeight="1" thickBot="1" x14ac:dyDescent="0.3">
      <c r="A160" s="13" t="s">
        <v>82</v>
      </c>
      <c r="B160" s="3" t="s">
        <v>194</v>
      </c>
      <c r="C160" s="5">
        <v>1160</v>
      </c>
    </row>
    <row r="161" spans="1:4" ht="15" customHeight="1" thickBot="1" x14ac:dyDescent="0.3">
      <c r="A161" s="13" t="s">
        <v>89</v>
      </c>
      <c r="B161" s="3" t="s">
        <v>176</v>
      </c>
      <c r="C161" s="5">
        <v>214.9</v>
      </c>
    </row>
    <row r="162" spans="1:4" ht="15" customHeight="1" thickBot="1" x14ac:dyDescent="0.3">
      <c r="A162" s="13" t="s">
        <v>91</v>
      </c>
      <c r="B162" s="3" t="s">
        <v>195</v>
      </c>
      <c r="C162" s="5">
        <v>59.4</v>
      </c>
      <c r="D162">
        <f>SUM(C157:C162)</f>
        <v>4344.2999999999993</v>
      </c>
    </row>
    <row r="163" spans="1:4" ht="15" customHeight="1" x14ac:dyDescent="0.25">
      <c r="A163" s="25" t="s">
        <v>196</v>
      </c>
      <c r="B163" s="26"/>
      <c r="C163" s="27"/>
    </row>
    <row r="164" spans="1:4" ht="15" customHeight="1" thickBot="1" x14ac:dyDescent="0.3">
      <c r="A164" s="22" t="s">
        <v>197</v>
      </c>
      <c r="B164" s="23"/>
      <c r="C164" s="24"/>
    </row>
    <row r="165" spans="1:4" ht="15" customHeight="1" thickBot="1" x14ac:dyDescent="0.3">
      <c r="A165" s="13" t="s">
        <v>5</v>
      </c>
      <c r="B165" s="1" t="s">
        <v>198</v>
      </c>
      <c r="C165" s="2">
        <v>1000</v>
      </c>
    </row>
    <row r="166" spans="1:4" ht="15" customHeight="1" thickBot="1" x14ac:dyDescent="0.3">
      <c r="A166" s="13" t="s">
        <v>12</v>
      </c>
      <c r="B166" s="1" t="s">
        <v>191</v>
      </c>
      <c r="C166" s="2">
        <v>1000</v>
      </c>
    </row>
    <row r="167" spans="1:4" ht="15" customHeight="1" thickBot="1" x14ac:dyDescent="0.3">
      <c r="A167" s="13" t="s">
        <v>17</v>
      </c>
      <c r="B167" s="1" t="s">
        <v>32</v>
      </c>
      <c r="C167" s="2">
        <v>1200</v>
      </c>
    </row>
    <row r="168" spans="1:4" ht="15" customHeight="1" thickBot="1" x14ac:dyDescent="0.3">
      <c r="A168" s="13" t="s">
        <v>82</v>
      </c>
      <c r="B168" s="1" t="s">
        <v>199</v>
      </c>
      <c r="C168" s="2">
        <v>1200</v>
      </c>
    </row>
    <row r="169" spans="1:4" ht="15" customHeight="1" thickBot="1" x14ac:dyDescent="0.3">
      <c r="A169" s="13" t="s">
        <v>89</v>
      </c>
      <c r="B169" s="1" t="s">
        <v>200</v>
      </c>
      <c r="C169" s="2">
        <v>1200</v>
      </c>
    </row>
    <row r="170" spans="1:4" ht="15" customHeight="1" thickBot="1" x14ac:dyDescent="0.3">
      <c r="A170" s="13" t="s">
        <v>91</v>
      </c>
      <c r="B170" s="1" t="s">
        <v>101</v>
      </c>
      <c r="C170" s="2">
        <v>1200</v>
      </c>
    </row>
    <row r="171" spans="1:4" ht="15" customHeight="1" thickBot="1" x14ac:dyDescent="0.3">
      <c r="A171" s="13" t="s">
        <v>93</v>
      </c>
      <c r="B171" s="1" t="s">
        <v>201</v>
      </c>
      <c r="C171" s="2">
        <v>1200</v>
      </c>
      <c r="D171">
        <f>SUM(C165:C171)</f>
        <v>8000</v>
      </c>
    </row>
    <row r="172" spans="1:4" ht="15" customHeight="1" x14ac:dyDescent="0.25">
      <c r="A172" s="19" t="s">
        <v>202</v>
      </c>
      <c r="B172" s="20"/>
      <c r="C172" s="21"/>
    </row>
    <row r="173" spans="1:4" ht="15" customHeight="1" thickBot="1" x14ac:dyDescent="0.3">
      <c r="A173" s="22" t="s">
        <v>203</v>
      </c>
      <c r="B173" s="23"/>
      <c r="C173" s="24"/>
    </row>
    <row r="174" spans="1:4" ht="15" customHeight="1" thickBot="1" x14ac:dyDescent="0.3">
      <c r="A174" s="13" t="s">
        <v>5</v>
      </c>
      <c r="B174" s="1" t="s">
        <v>204</v>
      </c>
      <c r="C174" s="2">
        <v>40</v>
      </c>
    </row>
    <row r="175" spans="1:4" ht="15" customHeight="1" thickBot="1" x14ac:dyDescent="0.3">
      <c r="A175" s="13" t="s">
        <v>12</v>
      </c>
      <c r="B175" s="1" t="s">
        <v>205</v>
      </c>
      <c r="C175" s="2">
        <v>3120</v>
      </c>
    </row>
    <row r="176" spans="1:4" ht="15" customHeight="1" thickBot="1" x14ac:dyDescent="0.3">
      <c r="A176" s="13" t="s">
        <v>17</v>
      </c>
      <c r="B176" s="1" t="s">
        <v>206</v>
      </c>
      <c r="C176" s="2">
        <v>1800</v>
      </c>
      <c r="D176">
        <f>SUM(C174:C176)</f>
        <v>4960</v>
      </c>
    </row>
    <row r="177" spans="1:1" ht="15.75" x14ac:dyDescent="0.25">
      <c r="A177" s="16"/>
    </row>
  </sheetData>
  <mergeCells count="71">
    <mergeCell ref="B3:B4"/>
    <mergeCell ref="C3:C4"/>
    <mergeCell ref="A5:C5"/>
    <mergeCell ref="A6:A7"/>
    <mergeCell ref="B6:C6"/>
    <mergeCell ref="B7:C7"/>
    <mergeCell ref="A22:A23"/>
    <mergeCell ref="B22:C22"/>
    <mergeCell ref="B23:C23"/>
    <mergeCell ref="C8:C9"/>
    <mergeCell ref="A10:A11"/>
    <mergeCell ref="B10:C10"/>
    <mergeCell ref="B11:C11"/>
    <mergeCell ref="A13:A14"/>
    <mergeCell ref="B13:C13"/>
    <mergeCell ref="B14:C14"/>
    <mergeCell ref="A16:C16"/>
    <mergeCell ref="A17:A18"/>
    <mergeCell ref="B17:C17"/>
    <mergeCell ref="B18:C18"/>
    <mergeCell ref="A21:C21"/>
    <mergeCell ref="A25:A26"/>
    <mergeCell ref="B25:C25"/>
    <mergeCell ref="B26:C26"/>
    <mergeCell ref="A28:C28"/>
    <mergeCell ref="A29:A30"/>
    <mergeCell ref="B29:C29"/>
    <mergeCell ref="B30:C30"/>
    <mergeCell ref="A78:C78"/>
    <mergeCell ref="A36:A37"/>
    <mergeCell ref="B36:C36"/>
    <mergeCell ref="B37:C37"/>
    <mergeCell ref="B46:C46"/>
    <mergeCell ref="A55:C55"/>
    <mergeCell ref="A56:C56"/>
    <mergeCell ref="A58:C58"/>
    <mergeCell ref="A62:C62"/>
    <mergeCell ref="A63:C63"/>
    <mergeCell ref="A73:C73"/>
    <mergeCell ref="A74:C74"/>
    <mergeCell ref="A79:C79"/>
    <mergeCell ref="A80:C80"/>
    <mergeCell ref="A93:C93"/>
    <mergeCell ref="A94:A95"/>
    <mergeCell ref="B94:C94"/>
    <mergeCell ref="B95:C95"/>
    <mergeCell ref="A129:A130"/>
    <mergeCell ref="B129:B130"/>
    <mergeCell ref="A97:A98"/>
    <mergeCell ref="B97:C97"/>
    <mergeCell ref="B98:C98"/>
    <mergeCell ref="A101:A102"/>
    <mergeCell ref="B101:C101"/>
    <mergeCell ref="B102:C102"/>
    <mergeCell ref="A104:C104"/>
    <mergeCell ref="A105:A106"/>
    <mergeCell ref="B105:C105"/>
    <mergeCell ref="B106:C106"/>
    <mergeCell ref="B117:C117"/>
    <mergeCell ref="A173:C173"/>
    <mergeCell ref="A131:A132"/>
    <mergeCell ref="B131:B132"/>
    <mergeCell ref="A136:C136"/>
    <mergeCell ref="A137:C137"/>
    <mergeCell ref="A147:C147"/>
    <mergeCell ref="A148:C148"/>
    <mergeCell ref="A155:C155"/>
    <mergeCell ref="A156:C156"/>
    <mergeCell ref="A163:C163"/>
    <mergeCell ref="A164:C164"/>
    <mergeCell ref="A172:C17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3" ma:contentTypeDescription="Создание документа." ma:contentTypeScope="" ma:versionID="0905730a7feb46ee5cf12369e190ff40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29ae1aa8153ee8cc4156c1e359d8cfe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D157B4-BDE5-4038-8D70-F31FA6BFD1CC}"/>
</file>

<file path=customXml/itemProps2.xml><?xml version="1.0" encoding="utf-8"?>
<ds:datastoreItem xmlns:ds="http://schemas.openxmlformats.org/officeDocument/2006/customXml" ds:itemID="{3AFF55A2-25CE-4B79-8D0B-7BD279EF4D76}"/>
</file>

<file path=customXml/itemProps3.xml><?xml version="1.0" encoding="utf-8"?>
<ds:datastoreItem xmlns:ds="http://schemas.openxmlformats.org/officeDocument/2006/customXml" ds:itemID="{CD5EE64A-65E8-4E31-8B9C-96622BD0D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Цапко Николай Вячеславович</dc:creator>
  <cp:lastModifiedBy>Иванова Ирина Александровна</cp:lastModifiedBy>
  <cp:lastPrinted>2022-04-13T12:44:19Z</cp:lastPrinted>
  <dcterms:created xsi:type="dcterms:W3CDTF">2022-04-13T09:20:54Z</dcterms:created>
  <dcterms:modified xsi:type="dcterms:W3CDTF">2022-04-13T12:48:35Z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